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eddy\Desktop\ประเมิน 62\ปัจจุบัน\หัวหน้าสาขา\"/>
    </mc:Choice>
  </mc:AlternateContent>
  <bookViews>
    <workbookView xWindow="0" yWindow="0" windowWidth="14016" windowHeight="4944" tabRatio="682" activeTab="13"/>
  </bookViews>
  <sheets>
    <sheet name="คนที่ 1" sheetId="3" r:id="rId1"/>
    <sheet name="Sheet1" sheetId="5" state="hidden" r:id="rId2"/>
    <sheet name="คนที่ 2" sheetId="8" r:id="rId3"/>
    <sheet name="คนที่ 3" sheetId="7" r:id="rId4"/>
    <sheet name="คนที่ 4" sheetId="9" r:id="rId5"/>
    <sheet name="คนที่ 5" sheetId="10" r:id="rId6"/>
    <sheet name="คนที่ 6" sheetId="11" r:id="rId7"/>
    <sheet name="คนที่ 7" sheetId="12" r:id="rId8"/>
    <sheet name="คนที่ 8" sheetId="13" r:id="rId9"/>
    <sheet name="คนที่ 9" sheetId="14" r:id="rId10"/>
    <sheet name="คนที่ 10" sheetId="15" r:id="rId11"/>
    <sheet name="คนที่ 11" sheetId="16" r:id="rId12"/>
    <sheet name="คนที่ 12" sheetId="17" r:id="rId13"/>
    <sheet name="สรุปผล" sheetId="6" r:id="rId14"/>
  </sheets>
  <definedNames>
    <definedName name="_xlnm.Print_Area" localSheetId="0">'คนที่ 1'!$A$1:$I$108</definedName>
    <definedName name="_xlnm.Print_Area" localSheetId="10">'คนที่ 10'!$A$1:$I$108</definedName>
    <definedName name="_xlnm.Print_Area" localSheetId="11">'คนที่ 11'!$A$1:$I$108</definedName>
    <definedName name="_xlnm.Print_Area" localSheetId="12">'คนที่ 12'!$A$1:$I$108</definedName>
    <definedName name="_xlnm.Print_Area" localSheetId="2">'คนที่ 2'!$A$1:$I$108</definedName>
    <definedName name="_xlnm.Print_Area" localSheetId="3">'คนที่ 3'!$A$1:$I$108</definedName>
    <definedName name="_xlnm.Print_Area" localSheetId="4">'คนที่ 4'!$A$1:$I$108</definedName>
    <definedName name="_xlnm.Print_Area" localSheetId="5">'คนที่ 5'!$A$1:$I$108</definedName>
    <definedName name="_xlnm.Print_Area" localSheetId="6">'คนที่ 6'!$A$1:$I$108</definedName>
    <definedName name="_xlnm.Print_Area" localSheetId="7">'คนที่ 7'!$A$1:$I$108</definedName>
    <definedName name="_xlnm.Print_Area" localSheetId="8">'คนที่ 8'!$A$1:$I$108</definedName>
    <definedName name="_xlnm.Print_Area" localSheetId="9">'คนที่ 9'!$A$1:$I$108</definedName>
    <definedName name="_xlnm.Print_Titles" localSheetId="0">'คนที่ 1'!$7:$8</definedName>
    <definedName name="_xlnm.Print_Titles" localSheetId="10">'คนที่ 10'!$7:$8</definedName>
    <definedName name="_xlnm.Print_Titles" localSheetId="11">'คนที่ 11'!$7:$8</definedName>
    <definedName name="_xlnm.Print_Titles" localSheetId="12">'คนที่ 12'!$7:$8</definedName>
    <definedName name="_xlnm.Print_Titles" localSheetId="2">'คนที่ 2'!$7:$8</definedName>
    <definedName name="_xlnm.Print_Titles" localSheetId="3">'คนที่ 3'!$7:$8</definedName>
    <definedName name="_xlnm.Print_Titles" localSheetId="4">'คนที่ 4'!$7:$8</definedName>
    <definedName name="_xlnm.Print_Titles" localSheetId="5">'คนที่ 5'!$7:$8</definedName>
    <definedName name="_xlnm.Print_Titles" localSheetId="6">'คนที่ 6'!$7:$8</definedName>
    <definedName name="_xlnm.Print_Titles" localSheetId="7">'คนที่ 7'!$7:$8</definedName>
    <definedName name="_xlnm.Print_Titles" localSheetId="8">'คนที่ 8'!$7:$8</definedName>
    <definedName name="_xlnm.Print_Titles" localSheetId="9">'คนที่ 9'!$7:$8</definedName>
  </definedNames>
  <calcPr calcId="152511"/>
</workbook>
</file>

<file path=xl/calcChain.xml><?xml version="1.0" encoding="utf-8"?>
<calcChain xmlns="http://schemas.openxmlformats.org/spreadsheetml/2006/main">
  <c r="Q12" i="6" l="1"/>
  <c r="P12" i="6"/>
  <c r="O12" i="6"/>
  <c r="O20" i="6" s="1"/>
  <c r="O22" i="6" s="1"/>
  <c r="M12" i="6"/>
  <c r="L12" i="6"/>
  <c r="K12" i="6"/>
  <c r="J12" i="6"/>
  <c r="J20" i="6" s="1"/>
  <c r="J22" i="6" s="1"/>
  <c r="Q22" i="6"/>
  <c r="I22" i="6"/>
  <c r="H22" i="6"/>
  <c r="G22" i="6"/>
  <c r="Q20" i="6"/>
  <c r="P20" i="6"/>
  <c r="P22" i="6" s="1"/>
  <c r="M20" i="6"/>
  <c r="M22" i="6" s="1"/>
  <c r="L20" i="6"/>
  <c r="L22" i="6" s="1"/>
  <c r="K20" i="6"/>
  <c r="K22" i="6" s="1"/>
  <c r="Q19" i="6"/>
  <c r="P19" i="6"/>
  <c r="O19" i="6"/>
  <c r="N19" i="6"/>
  <c r="M19" i="6"/>
  <c r="L19" i="6"/>
  <c r="K19" i="6"/>
  <c r="J19" i="6"/>
  <c r="Q18" i="6"/>
  <c r="P18" i="6"/>
  <c r="O18" i="6"/>
  <c r="N18" i="6"/>
  <c r="M18" i="6"/>
  <c r="L18" i="6"/>
  <c r="K18" i="6"/>
  <c r="J18" i="6"/>
  <c r="Q17" i="6"/>
  <c r="P17" i="6"/>
  <c r="O17" i="6"/>
  <c r="M17" i="6"/>
  <c r="L17" i="6"/>
  <c r="K17" i="6"/>
  <c r="J17" i="6"/>
  <c r="Q15" i="6"/>
  <c r="P15" i="6"/>
  <c r="O15" i="6"/>
  <c r="M15" i="6"/>
  <c r="L15" i="6"/>
  <c r="K15" i="6"/>
  <c r="J15" i="6"/>
  <c r="Q11" i="6"/>
  <c r="P11" i="6"/>
  <c r="O11" i="6"/>
  <c r="M11" i="6"/>
  <c r="L11" i="6"/>
  <c r="K11" i="6"/>
  <c r="J11" i="6"/>
  <c r="Q10" i="6"/>
  <c r="P10" i="6"/>
  <c r="O10" i="6"/>
  <c r="M10" i="6"/>
  <c r="L10" i="6"/>
  <c r="K10" i="6"/>
  <c r="J10" i="6"/>
  <c r="Q9" i="6"/>
  <c r="P9" i="6"/>
  <c r="O9" i="6"/>
  <c r="M9" i="6"/>
  <c r="L9" i="6"/>
  <c r="K9" i="6"/>
  <c r="J9" i="6"/>
  <c r="Q7" i="6"/>
  <c r="P7" i="6"/>
  <c r="O7" i="6"/>
  <c r="M7" i="6"/>
  <c r="L7" i="6"/>
  <c r="K7" i="6"/>
  <c r="J7" i="6"/>
  <c r="Q6" i="6"/>
  <c r="P6" i="6"/>
  <c r="O6" i="6"/>
  <c r="M6" i="6"/>
  <c r="L6" i="6"/>
  <c r="K6" i="6"/>
  <c r="J6" i="6"/>
  <c r="Q5" i="6"/>
  <c r="P5" i="6"/>
  <c r="O5" i="6"/>
  <c r="M5" i="6"/>
  <c r="L5" i="6"/>
  <c r="K5" i="6"/>
  <c r="J5" i="6"/>
  <c r="Q4" i="6"/>
  <c r="P4" i="6"/>
  <c r="O4" i="6"/>
  <c r="M4" i="6"/>
  <c r="L4" i="6"/>
  <c r="K4" i="6"/>
  <c r="J4" i="6"/>
  <c r="Q3" i="6"/>
  <c r="P3" i="6"/>
  <c r="O3" i="6"/>
  <c r="M3" i="6"/>
  <c r="L3" i="6"/>
  <c r="K3" i="6"/>
  <c r="J3" i="6"/>
  <c r="I20" i="6"/>
  <c r="I19" i="6"/>
  <c r="I18" i="6"/>
  <c r="I17" i="6"/>
  <c r="I15" i="6"/>
  <c r="I12" i="6"/>
  <c r="I11" i="6"/>
  <c r="I10" i="6"/>
  <c r="I9" i="6"/>
  <c r="I7" i="6"/>
  <c r="I6" i="6"/>
  <c r="I5" i="6"/>
  <c r="I4" i="6"/>
  <c r="I3" i="6"/>
  <c r="H20" i="6"/>
  <c r="H19" i="6"/>
  <c r="H18" i="6"/>
  <c r="H17" i="6"/>
  <c r="H15" i="6"/>
  <c r="H12" i="6"/>
  <c r="H11" i="6"/>
  <c r="H10" i="6"/>
  <c r="H9" i="6"/>
  <c r="H7" i="6"/>
  <c r="H6" i="6"/>
  <c r="H5" i="6"/>
  <c r="H4" i="6"/>
  <c r="H3" i="6"/>
  <c r="G20" i="6"/>
  <c r="G19" i="6"/>
  <c r="G18" i="6"/>
  <c r="G17" i="6"/>
  <c r="G15" i="6"/>
  <c r="G12" i="6"/>
  <c r="G11" i="6"/>
  <c r="G10" i="6"/>
  <c r="G9" i="6"/>
  <c r="G7" i="6"/>
  <c r="G6" i="6"/>
  <c r="G5" i="6"/>
  <c r="G4" i="6"/>
  <c r="G3" i="6"/>
  <c r="H106" i="17"/>
  <c r="I106" i="17" s="1"/>
  <c r="H105" i="17"/>
  <c r="I105" i="17" s="1"/>
  <c r="H104" i="17"/>
  <c r="I104" i="17" s="1"/>
  <c r="I107" i="17" s="1"/>
  <c r="I108" i="17" s="1"/>
  <c r="H98" i="17"/>
  <c r="I98" i="17" s="1"/>
  <c r="H97" i="17"/>
  <c r="I97" i="17" s="1"/>
  <c r="H96" i="17"/>
  <c r="I96" i="17" s="1"/>
  <c r="H95" i="17"/>
  <c r="I95" i="17" s="1"/>
  <c r="H94" i="17"/>
  <c r="I94" i="17" s="1"/>
  <c r="I99" i="17" s="1"/>
  <c r="I100" i="17" s="1"/>
  <c r="H89" i="17"/>
  <c r="I89" i="17" s="1"/>
  <c r="H88" i="17"/>
  <c r="I88" i="17" s="1"/>
  <c r="H87" i="17"/>
  <c r="I87" i="17" s="1"/>
  <c r="I90" i="17" s="1"/>
  <c r="I91" i="17" s="1"/>
  <c r="H79" i="17"/>
  <c r="I79" i="17" s="1"/>
  <c r="H78" i="17"/>
  <c r="I78" i="17" s="1"/>
  <c r="H77" i="17"/>
  <c r="I77" i="17" s="1"/>
  <c r="H76" i="17"/>
  <c r="I76" i="17" s="1"/>
  <c r="H75" i="17"/>
  <c r="I75" i="17" s="1"/>
  <c r="I68" i="17"/>
  <c r="I67" i="17"/>
  <c r="I69" i="17" s="1"/>
  <c r="I70" i="17" s="1"/>
  <c r="I62" i="17"/>
  <c r="I63" i="17" s="1"/>
  <c r="I64" i="17" s="1"/>
  <c r="I61" i="17"/>
  <c r="I56" i="17"/>
  <c r="I55" i="17"/>
  <c r="I57" i="17" s="1"/>
  <c r="I58" i="17" s="1"/>
  <c r="I50" i="17"/>
  <c r="I51" i="17" s="1"/>
  <c r="I52" i="17" s="1"/>
  <c r="I49" i="17"/>
  <c r="I48" i="17"/>
  <c r="I42" i="17"/>
  <c r="I41" i="17"/>
  <c r="I40" i="17"/>
  <c r="I43" i="17" s="1"/>
  <c r="I44" i="17" s="1"/>
  <c r="I35" i="17"/>
  <c r="I34" i="17"/>
  <c r="I33" i="17"/>
  <c r="I36" i="17" s="1"/>
  <c r="I37" i="17" s="1"/>
  <c r="I28" i="17"/>
  <c r="I29" i="17" s="1"/>
  <c r="I30" i="17" s="1"/>
  <c r="I27" i="17"/>
  <c r="I26" i="17"/>
  <c r="I21" i="17"/>
  <c r="I20" i="17"/>
  <c r="I19" i="17"/>
  <c r="I18" i="17"/>
  <c r="I22" i="17" s="1"/>
  <c r="I23" i="17" s="1"/>
  <c r="I13" i="17"/>
  <c r="I12" i="17"/>
  <c r="I11" i="17"/>
  <c r="I10" i="17"/>
  <c r="I14" i="17" s="1"/>
  <c r="I15" i="17" s="1"/>
  <c r="H106" i="16"/>
  <c r="I106" i="16" s="1"/>
  <c r="I105" i="16"/>
  <c r="H105" i="16"/>
  <c r="H104" i="16"/>
  <c r="I104" i="16" s="1"/>
  <c r="H98" i="16"/>
  <c r="I98" i="16" s="1"/>
  <c r="I97" i="16"/>
  <c r="H97" i="16"/>
  <c r="H96" i="16"/>
  <c r="I96" i="16" s="1"/>
  <c r="I95" i="16"/>
  <c r="H95" i="16"/>
  <c r="H94" i="16"/>
  <c r="I94" i="16" s="1"/>
  <c r="H89" i="16"/>
  <c r="I89" i="16" s="1"/>
  <c r="I88" i="16"/>
  <c r="H88" i="16"/>
  <c r="H87" i="16"/>
  <c r="I87" i="16" s="1"/>
  <c r="I90" i="16" s="1"/>
  <c r="I91" i="16" s="1"/>
  <c r="H79" i="16"/>
  <c r="I79" i="16" s="1"/>
  <c r="I78" i="16"/>
  <c r="H78" i="16"/>
  <c r="H77" i="16"/>
  <c r="I77" i="16" s="1"/>
  <c r="I76" i="16"/>
  <c r="H76" i="16"/>
  <c r="H75" i="16"/>
  <c r="I75" i="16" s="1"/>
  <c r="I68" i="16"/>
  <c r="I67" i="16"/>
  <c r="I69" i="16" s="1"/>
  <c r="I70" i="16" s="1"/>
  <c r="I62" i="16"/>
  <c r="I61" i="16"/>
  <c r="I63" i="16" s="1"/>
  <c r="I64" i="16" s="1"/>
  <c r="I56" i="16"/>
  <c r="I55" i="16"/>
  <c r="I57" i="16" s="1"/>
  <c r="I58" i="16" s="1"/>
  <c r="I50" i="16"/>
  <c r="I49" i="16"/>
  <c r="I48" i="16"/>
  <c r="I51" i="16" s="1"/>
  <c r="I52" i="16" s="1"/>
  <c r="I43" i="16"/>
  <c r="I44" i="16" s="1"/>
  <c r="I42" i="16"/>
  <c r="I41" i="16"/>
  <c r="I40" i="16"/>
  <c r="I35" i="16"/>
  <c r="I34" i="16"/>
  <c r="I33" i="16"/>
  <c r="I36" i="16" s="1"/>
  <c r="I37" i="16" s="1"/>
  <c r="I28" i="16"/>
  <c r="I27" i="16"/>
  <c r="I26" i="16"/>
  <c r="I29" i="16" s="1"/>
  <c r="I30" i="16" s="1"/>
  <c r="I21" i="16"/>
  <c r="I22" i="16" s="1"/>
  <c r="I23" i="16" s="1"/>
  <c r="I20" i="16"/>
  <c r="I19" i="16"/>
  <c r="I18" i="16"/>
  <c r="I13" i="16"/>
  <c r="I12" i="16"/>
  <c r="I11" i="16"/>
  <c r="I14" i="16" s="1"/>
  <c r="I15" i="16" s="1"/>
  <c r="I10" i="16"/>
  <c r="H106" i="15"/>
  <c r="I106" i="15" s="1"/>
  <c r="I105" i="15"/>
  <c r="H105" i="15"/>
  <c r="H104" i="15"/>
  <c r="I104" i="15" s="1"/>
  <c r="H98" i="15"/>
  <c r="I98" i="15" s="1"/>
  <c r="I97" i="15"/>
  <c r="H97" i="15"/>
  <c r="H96" i="15"/>
  <c r="I96" i="15" s="1"/>
  <c r="H95" i="15"/>
  <c r="I95" i="15" s="1"/>
  <c r="H94" i="15"/>
  <c r="I94" i="15" s="1"/>
  <c r="I99" i="15" s="1"/>
  <c r="I100" i="15" s="1"/>
  <c r="H89" i="15"/>
  <c r="I89" i="15" s="1"/>
  <c r="H88" i="15"/>
  <c r="I88" i="15" s="1"/>
  <c r="H87" i="15"/>
  <c r="I87" i="15" s="1"/>
  <c r="I90" i="15" s="1"/>
  <c r="I91" i="15" s="1"/>
  <c r="H79" i="15"/>
  <c r="I79" i="15" s="1"/>
  <c r="H78" i="15"/>
  <c r="I78" i="15" s="1"/>
  <c r="H77" i="15"/>
  <c r="I77" i="15" s="1"/>
  <c r="I76" i="15"/>
  <c r="H76" i="15"/>
  <c r="H75" i="15"/>
  <c r="I75" i="15" s="1"/>
  <c r="I68" i="15"/>
  <c r="I67" i="15"/>
  <c r="I69" i="15" s="1"/>
  <c r="I70" i="15" s="1"/>
  <c r="I62" i="15"/>
  <c r="I61" i="15"/>
  <c r="I63" i="15" s="1"/>
  <c r="I64" i="15" s="1"/>
  <c r="I56" i="15"/>
  <c r="I55" i="15"/>
  <c r="I57" i="15" s="1"/>
  <c r="I58" i="15" s="1"/>
  <c r="I50" i="15"/>
  <c r="I49" i="15"/>
  <c r="I48" i="15"/>
  <c r="I51" i="15" s="1"/>
  <c r="I52" i="15" s="1"/>
  <c r="I42" i="15"/>
  <c r="I41" i="15"/>
  <c r="I40" i="15"/>
  <c r="I43" i="15" s="1"/>
  <c r="I44" i="15" s="1"/>
  <c r="I35" i="15"/>
  <c r="I34" i="15"/>
  <c r="I33" i="15"/>
  <c r="I36" i="15" s="1"/>
  <c r="I37" i="15" s="1"/>
  <c r="I28" i="15"/>
  <c r="I27" i="15"/>
  <c r="I26" i="15"/>
  <c r="I29" i="15" s="1"/>
  <c r="I30" i="15" s="1"/>
  <c r="I21" i="15"/>
  <c r="I20" i="15"/>
  <c r="I19" i="15"/>
  <c r="I18" i="15"/>
  <c r="I22" i="15" s="1"/>
  <c r="I23" i="15" s="1"/>
  <c r="I13" i="15"/>
  <c r="I12" i="15"/>
  <c r="I11" i="15"/>
  <c r="I14" i="15" s="1"/>
  <c r="I15" i="15" s="1"/>
  <c r="I10" i="15"/>
  <c r="H106" i="14"/>
  <c r="I106" i="14" s="1"/>
  <c r="I105" i="14"/>
  <c r="H105" i="14"/>
  <c r="H104" i="14"/>
  <c r="I104" i="14" s="1"/>
  <c r="I107" i="14" s="1"/>
  <c r="I108" i="14" s="1"/>
  <c r="H98" i="14"/>
  <c r="I98" i="14" s="1"/>
  <c r="I97" i="14"/>
  <c r="H97" i="14"/>
  <c r="H96" i="14"/>
  <c r="I96" i="14" s="1"/>
  <c r="I95" i="14"/>
  <c r="H95" i="14"/>
  <c r="H94" i="14"/>
  <c r="I94" i="14" s="1"/>
  <c r="H89" i="14"/>
  <c r="I89" i="14" s="1"/>
  <c r="H88" i="14"/>
  <c r="I88" i="14" s="1"/>
  <c r="H87" i="14"/>
  <c r="I87" i="14" s="1"/>
  <c r="H79" i="14"/>
  <c r="I79" i="14" s="1"/>
  <c r="I78" i="14"/>
  <c r="H78" i="14"/>
  <c r="H77" i="14"/>
  <c r="I77" i="14" s="1"/>
  <c r="H76" i="14"/>
  <c r="I76" i="14" s="1"/>
  <c r="H75" i="14"/>
  <c r="I75" i="14" s="1"/>
  <c r="I68" i="14"/>
  <c r="I67" i="14"/>
  <c r="I69" i="14" s="1"/>
  <c r="I70" i="14" s="1"/>
  <c r="N12" i="6" s="1"/>
  <c r="I62" i="14"/>
  <c r="I61" i="14"/>
  <c r="I56" i="14"/>
  <c r="I55" i="14"/>
  <c r="I57" i="14" s="1"/>
  <c r="I58" i="14" s="1"/>
  <c r="N10" i="6" s="1"/>
  <c r="I50" i="14"/>
  <c r="I49" i="14"/>
  <c r="I48" i="14"/>
  <c r="I42" i="14"/>
  <c r="I41" i="14"/>
  <c r="I40" i="14"/>
  <c r="I35" i="14"/>
  <c r="I34" i="14"/>
  <c r="I33" i="14"/>
  <c r="I36" i="14" s="1"/>
  <c r="I37" i="14" s="1"/>
  <c r="N6" i="6" s="1"/>
  <c r="I28" i="14"/>
  <c r="I27" i="14"/>
  <c r="I26" i="14"/>
  <c r="I21" i="14"/>
  <c r="I20" i="14"/>
  <c r="I19" i="14"/>
  <c r="I18" i="14"/>
  <c r="I13" i="14"/>
  <c r="I12" i="14"/>
  <c r="I11" i="14"/>
  <c r="I10" i="14"/>
  <c r="H106" i="13"/>
  <c r="I106" i="13" s="1"/>
  <c r="I105" i="13"/>
  <c r="H105" i="13"/>
  <c r="H104" i="13"/>
  <c r="I104" i="13" s="1"/>
  <c r="H98" i="13"/>
  <c r="I98" i="13" s="1"/>
  <c r="I97" i="13"/>
  <c r="H97" i="13"/>
  <c r="H96" i="13"/>
  <c r="I96" i="13" s="1"/>
  <c r="H95" i="13"/>
  <c r="I95" i="13" s="1"/>
  <c r="H94" i="13"/>
  <c r="I94" i="13" s="1"/>
  <c r="I99" i="13" s="1"/>
  <c r="I100" i="13" s="1"/>
  <c r="H89" i="13"/>
  <c r="I89" i="13" s="1"/>
  <c r="H88" i="13"/>
  <c r="I88" i="13" s="1"/>
  <c r="H87" i="13"/>
  <c r="I87" i="13" s="1"/>
  <c r="I90" i="13" s="1"/>
  <c r="I91" i="13" s="1"/>
  <c r="H79" i="13"/>
  <c r="I79" i="13" s="1"/>
  <c r="H78" i="13"/>
  <c r="I78" i="13" s="1"/>
  <c r="H77" i="13"/>
  <c r="I77" i="13" s="1"/>
  <c r="I76" i="13"/>
  <c r="H76" i="13"/>
  <c r="H75" i="13"/>
  <c r="I75" i="13" s="1"/>
  <c r="I68" i="13"/>
  <c r="I67" i="13"/>
  <c r="I69" i="13" s="1"/>
  <c r="I70" i="13" s="1"/>
  <c r="I62" i="13"/>
  <c r="I61" i="13"/>
  <c r="I63" i="13" s="1"/>
  <c r="I64" i="13" s="1"/>
  <c r="I56" i="13"/>
  <c r="I55" i="13"/>
  <c r="I57" i="13" s="1"/>
  <c r="I58" i="13" s="1"/>
  <c r="I50" i="13"/>
  <c r="I49" i="13"/>
  <c r="I48" i="13"/>
  <c r="I51" i="13" s="1"/>
  <c r="I52" i="13" s="1"/>
  <c r="I42" i="13"/>
  <c r="I41" i="13"/>
  <c r="I40" i="13"/>
  <c r="I43" i="13" s="1"/>
  <c r="I44" i="13" s="1"/>
  <c r="I36" i="13"/>
  <c r="I37" i="13" s="1"/>
  <c r="I35" i="13"/>
  <c r="I34" i="13"/>
  <c r="I33" i="13"/>
  <c r="I28" i="13"/>
  <c r="I27" i="13"/>
  <c r="I26" i="13"/>
  <c r="I29" i="13" s="1"/>
  <c r="I30" i="13" s="1"/>
  <c r="I21" i="13"/>
  <c r="I20" i="13"/>
  <c r="I19" i="13"/>
  <c r="I18" i="13"/>
  <c r="I22" i="13" s="1"/>
  <c r="I23" i="13" s="1"/>
  <c r="I14" i="13"/>
  <c r="I15" i="13" s="1"/>
  <c r="I13" i="13"/>
  <c r="I12" i="13"/>
  <c r="I11" i="13"/>
  <c r="I10" i="13"/>
  <c r="H106" i="12"/>
  <c r="I106" i="12" s="1"/>
  <c r="H105" i="12"/>
  <c r="I105" i="12" s="1"/>
  <c r="I104" i="12"/>
  <c r="H104" i="12"/>
  <c r="H98" i="12"/>
  <c r="I98" i="12" s="1"/>
  <c r="H97" i="12"/>
  <c r="I97" i="12" s="1"/>
  <c r="I96" i="12"/>
  <c r="H96" i="12"/>
  <c r="H95" i="12"/>
  <c r="I95" i="12" s="1"/>
  <c r="H94" i="12"/>
  <c r="I94" i="12" s="1"/>
  <c r="I89" i="12"/>
  <c r="H89" i="12"/>
  <c r="H88" i="12"/>
  <c r="I88" i="12" s="1"/>
  <c r="H87" i="12"/>
  <c r="I87" i="12" s="1"/>
  <c r="I90" i="12" s="1"/>
  <c r="I91" i="12" s="1"/>
  <c r="I79" i="12"/>
  <c r="H79" i="12"/>
  <c r="H78" i="12"/>
  <c r="I78" i="12" s="1"/>
  <c r="H77" i="12"/>
  <c r="I77" i="12" s="1"/>
  <c r="H76" i="12"/>
  <c r="I76" i="12" s="1"/>
  <c r="I75" i="12"/>
  <c r="G46" i="12" s="1"/>
  <c r="H75" i="12"/>
  <c r="I68" i="12"/>
  <c r="I67" i="12"/>
  <c r="I69" i="12" s="1"/>
  <c r="I70" i="12" s="1"/>
  <c r="I63" i="12"/>
  <c r="I64" i="12" s="1"/>
  <c r="I62" i="12"/>
  <c r="I61" i="12"/>
  <c r="I56" i="12"/>
  <c r="I55" i="12"/>
  <c r="I57" i="12" s="1"/>
  <c r="I58" i="12" s="1"/>
  <c r="I51" i="12"/>
  <c r="I52" i="12" s="1"/>
  <c r="I50" i="12"/>
  <c r="I49" i="12"/>
  <c r="I48" i="12"/>
  <c r="I42" i="12"/>
  <c r="I41" i="12"/>
  <c r="I40" i="12"/>
  <c r="I43" i="12" s="1"/>
  <c r="I44" i="12" s="1"/>
  <c r="I36" i="12"/>
  <c r="I37" i="12" s="1"/>
  <c r="I35" i="12"/>
  <c r="I34" i="12"/>
  <c r="I33" i="12"/>
  <c r="I29" i="12"/>
  <c r="I30" i="12" s="1"/>
  <c r="I28" i="12"/>
  <c r="I27" i="12"/>
  <c r="I26" i="12"/>
  <c r="I21" i="12"/>
  <c r="I20" i="12"/>
  <c r="I19" i="12"/>
  <c r="I18" i="12"/>
  <c r="I22" i="12" s="1"/>
  <c r="I23" i="12" s="1"/>
  <c r="I14" i="12"/>
  <c r="I15" i="12" s="1"/>
  <c r="I13" i="12"/>
  <c r="I12" i="12"/>
  <c r="I11" i="12"/>
  <c r="I10" i="12"/>
  <c r="H106" i="11"/>
  <c r="I106" i="11" s="1"/>
  <c r="I105" i="11"/>
  <c r="H105" i="11"/>
  <c r="H104" i="11"/>
  <c r="I104" i="11" s="1"/>
  <c r="H98" i="11"/>
  <c r="I98" i="11" s="1"/>
  <c r="I97" i="11"/>
  <c r="H97" i="11"/>
  <c r="H96" i="11"/>
  <c r="I96" i="11" s="1"/>
  <c r="H95" i="11"/>
  <c r="I95" i="11" s="1"/>
  <c r="H94" i="11"/>
  <c r="I94" i="11" s="1"/>
  <c r="H89" i="11"/>
  <c r="I89" i="11" s="1"/>
  <c r="H88" i="11"/>
  <c r="I88" i="11" s="1"/>
  <c r="H87" i="11"/>
  <c r="I87" i="11" s="1"/>
  <c r="I90" i="11" s="1"/>
  <c r="I91" i="11" s="1"/>
  <c r="H79" i="11"/>
  <c r="I79" i="11" s="1"/>
  <c r="H78" i="11"/>
  <c r="I78" i="11" s="1"/>
  <c r="H77" i="11"/>
  <c r="I77" i="11" s="1"/>
  <c r="I76" i="11"/>
  <c r="H76" i="11"/>
  <c r="H75" i="11"/>
  <c r="I75" i="11" s="1"/>
  <c r="I68" i="11"/>
  <c r="I67" i="11"/>
  <c r="I69" i="11" s="1"/>
  <c r="I70" i="11" s="1"/>
  <c r="I62" i="11"/>
  <c r="I63" i="11" s="1"/>
  <c r="I64" i="11" s="1"/>
  <c r="I61" i="11"/>
  <c r="I56" i="11"/>
  <c r="I55" i="11"/>
  <c r="I57" i="11" s="1"/>
  <c r="I58" i="11" s="1"/>
  <c r="I50" i="11"/>
  <c r="I51" i="11" s="1"/>
  <c r="I52" i="11" s="1"/>
  <c r="I49" i="11"/>
  <c r="I48" i="11"/>
  <c r="I42" i="11"/>
  <c r="I41" i="11"/>
  <c r="I40" i="11"/>
  <c r="I43" i="11" s="1"/>
  <c r="I44" i="11" s="1"/>
  <c r="I35" i="11"/>
  <c r="I34" i="11"/>
  <c r="I33" i="11"/>
  <c r="I36" i="11" s="1"/>
  <c r="I37" i="11" s="1"/>
  <c r="I28" i="11"/>
  <c r="I29" i="11" s="1"/>
  <c r="I30" i="11" s="1"/>
  <c r="I27" i="11"/>
  <c r="I26" i="11"/>
  <c r="I21" i="11"/>
  <c r="I20" i="11"/>
  <c r="I19" i="11"/>
  <c r="I18" i="11"/>
  <c r="I22" i="11" s="1"/>
  <c r="I23" i="11" s="1"/>
  <c r="I13" i="11"/>
  <c r="I12" i="11"/>
  <c r="I11" i="11"/>
  <c r="I14" i="11" s="1"/>
  <c r="I15" i="11" s="1"/>
  <c r="I10" i="11"/>
  <c r="I106" i="10"/>
  <c r="H106" i="10"/>
  <c r="H105" i="10"/>
  <c r="I105" i="10" s="1"/>
  <c r="I104" i="10"/>
  <c r="I107" i="10" s="1"/>
  <c r="I108" i="10" s="1"/>
  <c r="H104" i="10"/>
  <c r="I98" i="10"/>
  <c r="H98" i="10"/>
  <c r="H97" i="10"/>
  <c r="I97" i="10" s="1"/>
  <c r="I96" i="10"/>
  <c r="H96" i="10"/>
  <c r="H95" i="10"/>
  <c r="I95" i="10" s="1"/>
  <c r="I94" i="10"/>
  <c r="H94" i="10"/>
  <c r="I89" i="10"/>
  <c r="H89" i="10"/>
  <c r="H88" i="10"/>
  <c r="I88" i="10" s="1"/>
  <c r="I90" i="10" s="1"/>
  <c r="I91" i="10" s="1"/>
  <c r="I87" i="10"/>
  <c r="H87" i="10"/>
  <c r="I79" i="10"/>
  <c r="H79" i="10"/>
  <c r="H78" i="10"/>
  <c r="I78" i="10" s="1"/>
  <c r="I77" i="10"/>
  <c r="H77" i="10"/>
  <c r="H76" i="10"/>
  <c r="I76" i="10" s="1"/>
  <c r="I75" i="10"/>
  <c r="G46" i="10" s="1"/>
  <c r="H75" i="10"/>
  <c r="I70" i="10"/>
  <c r="I69" i="10"/>
  <c r="I68" i="10"/>
  <c r="I67" i="10"/>
  <c r="I63" i="10"/>
  <c r="I64" i="10" s="1"/>
  <c r="I62" i="10"/>
  <c r="I61" i="10"/>
  <c r="I58" i="10"/>
  <c r="I57" i="10"/>
  <c r="I56" i="10"/>
  <c r="I55" i="10"/>
  <c r="I51" i="10"/>
  <c r="I52" i="10" s="1"/>
  <c r="I50" i="10"/>
  <c r="I49" i="10"/>
  <c r="I48" i="10"/>
  <c r="I42" i="10"/>
  <c r="I41" i="10"/>
  <c r="I43" i="10" s="1"/>
  <c r="I44" i="10" s="1"/>
  <c r="I40" i="10"/>
  <c r="I36" i="10"/>
  <c r="I37" i="10" s="1"/>
  <c r="I35" i="10"/>
  <c r="I34" i="10"/>
  <c r="I33" i="10"/>
  <c r="I29" i="10"/>
  <c r="I30" i="10" s="1"/>
  <c r="I28" i="10"/>
  <c r="I27" i="10"/>
  <c r="I26" i="10"/>
  <c r="I21" i="10"/>
  <c r="I20" i="10"/>
  <c r="I19" i="10"/>
  <c r="I22" i="10" s="1"/>
  <c r="I23" i="10" s="1"/>
  <c r="I18" i="10"/>
  <c r="I14" i="10"/>
  <c r="I15" i="10" s="1"/>
  <c r="I13" i="10"/>
  <c r="I12" i="10"/>
  <c r="I11" i="10"/>
  <c r="I10" i="10"/>
  <c r="H106" i="9"/>
  <c r="I106" i="9" s="1"/>
  <c r="I105" i="9"/>
  <c r="H105" i="9"/>
  <c r="H104" i="9"/>
  <c r="I104" i="9" s="1"/>
  <c r="H98" i="9"/>
  <c r="I98" i="9" s="1"/>
  <c r="I97" i="9"/>
  <c r="H97" i="9"/>
  <c r="H96" i="9"/>
  <c r="I96" i="9" s="1"/>
  <c r="H95" i="9"/>
  <c r="I95" i="9" s="1"/>
  <c r="H94" i="9"/>
  <c r="I94" i="9" s="1"/>
  <c r="H89" i="9"/>
  <c r="I89" i="9" s="1"/>
  <c r="H88" i="9"/>
  <c r="I88" i="9" s="1"/>
  <c r="H87" i="9"/>
  <c r="I87" i="9" s="1"/>
  <c r="I90" i="9" s="1"/>
  <c r="I91" i="9" s="1"/>
  <c r="H79" i="9"/>
  <c r="I79" i="9" s="1"/>
  <c r="H78" i="9"/>
  <c r="I78" i="9" s="1"/>
  <c r="H77" i="9"/>
  <c r="I77" i="9" s="1"/>
  <c r="I76" i="9"/>
  <c r="H76" i="9"/>
  <c r="H75" i="9"/>
  <c r="I75" i="9" s="1"/>
  <c r="I68" i="9"/>
  <c r="I67" i="9"/>
  <c r="I69" i="9" s="1"/>
  <c r="I70" i="9" s="1"/>
  <c r="I62" i="9"/>
  <c r="I61" i="9"/>
  <c r="I63" i="9" s="1"/>
  <c r="I64" i="9" s="1"/>
  <c r="I56" i="9"/>
  <c r="I55" i="9"/>
  <c r="I57" i="9" s="1"/>
  <c r="I58" i="9" s="1"/>
  <c r="I50" i="9"/>
  <c r="I49" i="9"/>
  <c r="I48" i="9"/>
  <c r="I51" i="9" s="1"/>
  <c r="I52" i="9" s="1"/>
  <c r="I43" i="9"/>
  <c r="I44" i="9" s="1"/>
  <c r="I42" i="9"/>
  <c r="I41" i="9"/>
  <c r="I40" i="9"/>
  <c r="I35" i="9"/>
  <c r="I34" i="9"/>
  <c r="I33" i="9"/>
  <c r="I36" i="9" s="1"/>
  <c r="I37" i="9" s="1"/>
  <c r="I28" i="9"/>
  <c r="I27" i="9"/>
  <c r="I26" i="9"/>
  <c r="I29" i="9" s="1"/>
  <c r="I30" i="9" s="1"/>
  <c r="I21" i="9"/>
  <c r="I22" i="9" s="1"/>
  <c r="I23" i="9" s="1"/>
  <c r="I20" i="9"/>
  <c r="I19" i="9"/>
  <c r="I18" i="9"/>
  <c r="I13" i="9"/>
  <c r="I12" i="9"/>
  <c r="I11" i="9"/>
  <c r="I14" i="9" s="1"/>
  <c r="I15" i="9" s="1"/>
  <c r="I10" i="9"/>
  <c r="H106" i="8"/>
  <c r="I106" i="8" s="1"/>
  <c r="H105" i="8"/>
  <c r="I105" i="8" s="1"/>
  <c r="I104" i="8"/>
  <c r="I107" i="8" s="1"/>
  <c r="I108" i="8" s="1"/>
  <c r="H104" i="8"/>
  <c r="H98" i="8"/>
  <c r="I98" i="8" s="1"/>
  <c r="H97" i="8"/>
  <c r="I97" i="8" s="1"/>
  <c r="I96" i="8"/>
  <c r="H96" i="8"/>
  <c r="H95" i="8"/>
  <c r="I95" i="8" s="1"/>
  <c r="H94" i="8"/>
  <c r="I94" i="8" s="1"/>
  <c r="I89" i="8"/>
  <c r="H89" i="8"/>
  <c r="H88" i="8"/>
  <c r="I88" i="8" s="1"/>
  <c r="H87" i="8"/>
  <c r="I87" i="8" s="1"/>
  <c r="I90" i="8" s="1"/>
  <c r="I91" i="8" s="1"/>
  <c r="I79" i="8"/>
  <c r="H79" i="8"/>
  <c r="H78" i="8"/>
  <c r="I78" i="8" s="1"/>
  <c r="H77" i="8"/>
  <c r="I77" i="8" s="1"/>
  <c r="H76" i="8"/>
  <c r="I76" i="8" s="1"/>
  <c r="I75" i="8"/>
  <c r="G46" i="8" s="1"/>
  <c r="H75" i="8"/>
  <c r="I68" i="8"/>
  <c r="I67" i="8"/>
  <c r="I69" i="8" s="1"/>
  <c r="I70" i="8" s="1"/>
  <c r="I63" i="8"/>
  <c r="I64" i="8" s="1"/>
  <c r="I62" i="8"/>
  <c r="I61" i="8"/>
  <c r="I56" i="8"/>
  <c r="I55" i="8"/>
  <c r="I57" i="8" s="1"/>
  <c r="I58" i="8" s="1"/>
  <c r="I51" i="8"/>
  <c r="I52" i="8" s="1"/>
  <c r="I50" i="8"/>
  <c r="I49" i="8"/>
  <c r="I48" i="8"/>
  <c r="I42" i="8"/>
  <c r="I41" i="8"/>
  <c r="I40" i="8"/>
  <c r="I43" i="8" s="1"/>
  <c r="I44" i="8" s="1"/>
  <c r="I35" i="8"/>
  <c r="I34" i="8"/>
  <c r="I33" i="8"/>
  <c r="I36" i="8" s="1"/>
  <c r="I37" i="8" s="1"/>
  <c r="I29" i="8"/>
  <c r="I30" i="8" s="1"/>
  <c r="I28" i="8"/>
  <c r="I27" i="8"/>
  <c r="I26" i="8"/>
  <c r="I21" i="8"/>
  <c r="I20" i="8"/>
  <c r="I19" i="8"/>
  <c r="I18" i="8"/>
  <c r="I22" i="8" s="1"/>
  <c r="I23" i="8" s="1"/>
  <c r="I13" i="8"/>
  <c r="I12" i="8"/>
  <c r="I11" i="8"/>
  <c r="I10" i="8"/>
  <c r="I14" i="8" s="1"/>
  <c r="I15" i="8" s="1"/>
  <c r="H106" i="7"/>
  <c r="I106" i="7" s="1"/>
  <c r="I105" i="7"/>
  <c r="H105" i="7"/>
  <c r="H104" i="7"/>
  <c r="I104" i="7" s="1"/>
  <c r="H98" i="7"/>
  <c r="I98" i="7" s="1"/>
  <c r="I97" i="7"/>
  <c r="H97" i="7"/>
  <c r="H96" i="7"/>
  <c r="I96" i="7" s="1"/>
  <c r="H95" i="7"/>
  <c r="I95" i="7" s="1"/>
  <c r="H94" i="7"/>
  <c r="I94" i="7" s="1"/>
  <c r="H89" i="7"/>
  <c r="I89" i="7" s="1"/>
  <c r="H88" i="7"/>
  <c r="I88" i="7" s="1"/>
  <c r="H87" i="7"/>
  <c r="I87" i="7" s="1"/>
  <c r="I90" i="7" s="1"/>
  <c r="I91" i="7" s="1"/>
  <c r="H79" i="7"/>
  <c r="I79" i="7" s="1"/>
  <c r="H78" i="7"/>
  <c r="I78" i="7" s="1"/>
  <c r="H77" i="7"/>
  <c r="I77" i="7" s="1"/>
  <c r="I76" i="7"/>
  <c r="H76" i="7"/>
  <c r="H75" i="7"/>
  <c r="I75" i="7" s="1"/>
  <c r="I68" i="7"/>
  <c r="I67" i="7"/>
  <c r="I69" i="7" s="1"/>
  <c r="I70" i="7" s="1"/>
  <c r="I62" i="7"/>
  <c r="I61" i="7"/>
  <c r="I63" i="7" s="1"/>
  <c r="I64" i="7" s="1"/>
  <c r="I56" i="7"/>
  <c r="I55" i="7"/>
  <c r="I57" i="7" s="1"/>
  <c r="I58" i="7" s="1"/>
  <c r="I50" i="7"/>
  <c r="I49" i="7"/>
  <c r="I48" i="7"/>
  <c r="I51" i="7" s="1"/>
  <c r="I52" i="7" s="1"/>
  <c r="I43" i="7"/>
  <c r="I44" i="7" s="1"/>
  <c r="I42" i="7"/>
  <c r="I41" i="7"/>
  <c r="I40" i="7"/>
  <c r="I35" i="7"/>
  <c r="I34" i="7"/>
  <c r="I33" i="7"/>
  <c r="I36" i="7" s="1"/>
  <c r="I37" i="7" s="1"/>
  <c r="I28" i="7"/>
  <c r="I27" i="7"/>
  <c r="I26" i="7"/>
  <c r="I29" i="7" s="1"/>
  <c r="I30" i="7" s="1"/>
  <c r="I21" i="7"/>
  <c r="I22" i="7" s="1"/>
  <c r="I23" i="7" s="1"/>
  <c r="I20" i="7"/>
  <c r="I19" i="7"/>
  <c r="I18" i="7"/>
  <c r="I13" i="7"/>
  <c r="I12" i="7"/>
  <c r="I11" i="7"/>
  <c r="I14" i="7" s="1"/>
  <c r="I15" i="7" s="1"/>
  <c r="I10" i="7"/>
  <c r="I43" i="14" l="1"/>
  <c r="I44" i="14" s="1"/>
  <c r="N7" i="6" s="1"/>
  <c r="I22" i="14"/>
  <c r="I23" i="14" s="1"/>
  <c r="N4" i="6" s="1"/>
  <c r="I63" i="14"/>
  <c r="I64" i="14" s="1"/>
  <c r="N11" i="6" s="1"/>
  <c r="I51" i="14"/>
  <c r="I52" i="14" s="1"/>
  <c r="N9" i="6" s="1"/>
  <c r="I29" i="14"/>
  <c r="I30" i="14" s="1"/>
  <c r="N5" i="6" s="1"/>
  <c r="I14" i="14"/>
  <c r="I15" i="14" s="1"/>
  <c r="N3" i="6" s="1"/>
  <c r="G46" i="17"/>
  <c r="I80" i="17"/>
  <c r="G46" i="16"/>
  <c r="I80" i="16"/>
  <c r="I107" i="16"/>
  <c r="I108" i="16" s="1"/>
  <c r="I99" i="16"/>
  <c r="I100" i="16" s="1"/>
  <c r="I107" i="15"/>
  <c r="I108" i="15" s="1"/>
  <c r="G46" i="15"/>
  <c r="I80" i="15"/>
  <c r="I90" i="14"/>
  <c r="I91" i="14" s="1"/>
  <c r="N17" i="6" s="1"/>
  <c r="G46" i="14"/>
  <c r="I80" i="14"/>
  <c r="I99" i="14"/>
  <c r="I100" i="14" s="1"/>
  <c r="I107" i="13"/>
  <c r="I108" i="13" s="1"/>
  <c r="G46" i="13"/>
  <c r="I80" i="13"/>
  <c r="I107" i="12"/>
  <c r="I108" i="12" s="1"/>
  <c r="I99" i="12"/>
  <c r="I100" i="12" s="1"/>
  <c r="I80" i="12"/>
  <c r="I107" i="11"/>
  <c r="I108" i="11" s="1"/>
  <c r="G46" i="11"/>
  <c r="I80" i="11"/>
  <c r="I99" i="11"/>
  <c r="I100" i="11" s="1"/>
  <c r="I99" i="10"/>
  <c r="I100" i="10" s="1"/>
  <c r="I80" i="10"/>
  <c r="I107" i="9"/>
  <c r="I108" i="9" s="1"/>
  <c r="G46" i="9"/>
  <c r="I80" i="9"/>
  <c r="I99" i="9"/>
  <c r="I100" i="9" s="1"/>
  <c r="I99" i="8"/>
  <c r="I100" i="8" s="1"/>
  <c r="I80" i="8"/>
  <c r="I107" i="7"/>
  <c r="I108" i="7" s="1"/>
  <c r="G46" i="7"/>
  <c r="I80" i="7"/>
  <c r="I99" i="7"/>
  <c r="I100" i="7" s="1"/>
  <c r="G72" i="17" l="1"/>
  <c r="I81" i="17"/>
  <c r="G72" i="16"/>
  <c r="I81" i="16"/>
  <c r="G72" i="15"/>
  <c r="I81" i="15"/>
  <c r="G72" i="14"/>
  <c r="I81" i="14"/>
  <c r="N15" i="6" s="1"/>
  <c r="N20" i="6" s="1"/>
  <c r="N22" i="6" s="1"/>
  <c r="G72" i="13"/>
  <c r="I81" i="13"/>
  <c r="G72" i="12"/>
  <c r="I81" i="12"/>
  <c r="G72" i="11"/>
  <c r="I81" i="11"/>
  <c r="I81" i="10"/>
  <c r="G72" i="10"/>
  <c r="G72" i="9"/>
  <c r="I81" i="9"/>
  <c r="G72" i="8"/>
  <c r="I81" i="8"/>
  <c r="I81" i="7"/>
  <c r="G72" i="7"/>
  <c r="H98" i="3" l="1"/>
  <c r="H89" i="3"/>
  <c r="I18" i="3"/>
  <c r="I68" i="3" l="1"/>
  <c r="I67" i="3"/>
  <c r="I62" i="3"/>
  <c r="I61" i="3"/>
  <c r="I56" i="3"/>
  <c r="I55" i="3"/>
  <c r="I57" i="3" s="1"/>
  <c r="I58" i="3" s="1"/>
  <c r="F10" i="6" s="1"/>
  <c r="I50" i="3"/>
  <c r="I49" i="3"/>
  <c r="I48" i="3"/>
  <c r="I42" i="3"/>
  <c r="I41" i="3"/>
  <c r="I40" i="3"/>
  <c r="I35" i="3"/>
  <c r="I34" i="3"/>
  <c r="I33" i="3"/>
  <c r="I13" i="3"/>
  <c r="I12" i="3"/>
  <c r="I11" i="3"/>
  <c r="I10" i="3"/>
  <c r="I69" i="3" l="1"/>
  <c r="I70" i="3" s="1"/>
  <c r="F12" i="6" s="1"/>
  <c r="I43" i="3"/>
  <c r="I44" i="3" s="1"/>
  <c r="F7" i="6" s="1"/>
  <c r="I51" i="3"/>
  <c r="I52" i="3" s="1"/>
  <c r="F9" i="6" s="1"/>
  <c r="I14" i="3"/>
  <c r="I15" i="3" s="1"/>
  <c r="F3" i="6" s="1"/>
  <c r="I36" i="3"/>
  <c r="I37" i="3" s="1"/>
  <c r="F6" i="6" s="1"/>
  <c r="I63" i="3"/>
  <c r="I64" i="3" s="1"/>
  <c r="F11" i="6" s="1"/>
  <c r="H97" i="3" l="1"/>
  <c r="H106" i="3" l="1"/>
  <c r="I106" i="3" s="1"/>
  <c r="H105" i="3"/>
  <c r="I105" i="3" s="1"/>
  <c r="H104" i="3"/>
  <c r="I104" i="3" s="1"/>
  <c r="I98" i="3"/>
  <c r="I97" i="3"/>
  <c r="H96" i="3"/>
  <c r="I96" i="3" s="1"/>
  <c r="H95" i="3"/>
  <c r="I95" i="3" s="1"/>
  <c r="H94" i="3"/>
  <c r="I94" i="3" s="1"/>
  <c r="I89" i="3"/>
  <c r="H88" i="3"/>
  <c r="I88" i="3" s="1"/>
  <c r="H87" i="3"/>
  <c r="I87" i="3" s="1"/>
  <c r="H79" i="3"/>
  <c r="I79" i="3" s="1"/>
  <c r="H78" i="3"/>
  <c r="I78" i="3" s="1"/>
  <c r="H77" i="3"/>
  <c r="I77" i="3" s="1"/>
  <c r="H76" i="3"/>
  <c r="I76" i="3" s="1"/>
  <c r="H75" i="3"/>
  <c r="I75" i="3" s="1"/>
  <c r="I28" i="3"/>
  <c r="I27" i="3"/>
  <c r="I26" i="3"/>
  <c r="I29" i="3" s="1"/>
  <c r="I30" i="3" s="1"/>
  <c r="F5" i="6" s="1"/>
  <c r="I21" i="3"/>
  <c r="I20" i="3"/>
  <c r="I19" i="3"/>
  <c r="I22" i="3" l="1"/>
  <c r="I23" i="3" s="1"/>
  <c r="F4" i="6" s="1"/>
  <c r="G46" i="3"/>
  <c r="I80" i="3"/>
  <c r="I81" i="3" s="1"/>
  <c r="F15" i="6" s="1"/>
  <c r="I107" i="3"/>
  <c r="I90" i="3"/>
  <c r="I91" i="3" s="1"/>
  <c r="F17" i="6" s="1"/>
  <c r="I99" i="3"/>
  <c r="I108" i="3" l="1"/>
  <c r="F19" i="6" s="1"/>
  <c r="G72" i="3"/>
  <c r="I100" i="3"/>
  <c r="F18" i="6" s="1"/>
  <c r="F20" i="6" l="1"/>
  <c r="F22" i="6" s="1"/>
</calcChain>
</file>

<file path=xl/sharedStrings.xml><?xml version="1.0" encoding="utf-8"?>
<sst xmlns="http://schemas.openxmlformats.org/spreadsheetml/2006/main" count="3973" uniqueCount="271">
  <si>
    <t>%</t>
  </si>
  <si>
    <t xml:space="preserve"> </t>
  </si>
  <si>
    <t>2. งานที่ปรากฏเป็นผลงานทางวิชาการ</t>
  </si>
  <si>
    <t>1. ด้านงานสอน</t>
  </si>
  <si>
    <t>5.1 งานพัฒนานักศึกษา การเข้าร่วมกิจกรรมกับนักศึกษา</t>
  </si>
  <si>
    <t>3 ครั้ง</t>
  </si>
  <si>
    <t>ไม่มีคะแนน</t>
  </si>
  <si>
    <t>บูรณาการกับการเรียนการสอน หรือการให้บริการวิชาการ</t>
  </si>
  <si>
    <t>ทุนส่วนตัวที่อยู่ในฐานข้อมูลสถาบันวิจัย</t>
  </si>
  <si>
    <t>แหล่งทุนของคณะ</t>
  </si>
  <si>
    <t>แหล่งทุนของมหาวิทยาลัย</t>
  </si>
  <si>
    <t>แหล่งทุนภายนอก</t>
  </si>
  <si>
    <t>ตั้งแต่ 70,000</t>
  </si>
  <si>
    <t>ตั้งแต่ 80,000</t>
  </si>
  <si>
    <t>ตั้งแต่ 90,000</t>
  </si>
  <si>
    <t>ตั้งแต่ 100,000</t>
  </si>
  <si>
    <t>ตั้งแต่ 120,000</t>
  </si>
  <si>
    <t>ผลรวมคะแนนการเผยแพร่ผลงานทางวิชาการตามเกณฑ์การประกันคุณภาพ มากกว่า 1.25</t>
  </si>
  <si>
    <t>นำไปใช้ประโยชน์ตั้งแต่ 2 เรื่องขึ้นไป</t>
  </si>
  <si>
    <r>
      <t>ชื่อผู้รับการประเมิน</t>
    </r>
    <r>
      <rPr>
        <sz val="14"/>
        <color indexed="8"/>
        <rFont val="TH SarabunPSK"/>
        <family val="2"/>
      </rPr>
      <t/>
    </r>
  </si>
  <si>
    <t xml:space="preserve"> สายงาน</t>
  </si>
  <si>
    <t>วิชาการ</t>
  </si>
  <si>
    <r>
      <t>ชื่อผู้ประเมิน</t>
    </r>
    <r>
      <rPr>
        <sz val="14"/>
        <color indexed="8"/>
        <rFont val="TH SarabunPSK"/>
        <family val="2"/>
      </rPr>
      <t/>
    </r>
  </si>
  <si>
    <t>คณบดีคณะเกษตรศาสตร์</t>
  </si>
  <si>
    <t>บริหาร</t>
  </si>
  <si>
    <t>ตัวชี้วัดผลสัมฤทธิ์ของงาน (ก)</t>
  </si>
  <si>
    <t>ระดับค่าเป้าหมาย (ข)</t>
  </si>
  <si>
    <t>คะแนนที่ได้</t>
  </si>
  <si>
    <t>น้ำหนัก (%)</t>
  </si>
  <si>
    <t>ผลรวม (จ)</t>
  </si>
  <si>
    <t>(ค)</t>
  </si>
  <si>
    <t>(ง)</t>
  </si>
  <si>
    <t>(ค x ง)</t>
  </si>
  <si>
    <t>คะแนนที่ได้ (คะแนนเต็ม 100%)</t>
  </si>
  <si>
    <t>3. งานบริการวิชาการ</t>
  </si>
  <si>
    <t>เป็นหัวหน้าโครงการ</t>
  </si>
  <si>
    <t>4. การทำนุ บำรุง อนุรักษ์ ศิลปวัฒนธรรมละสิ่งแวดล้อม</t>
  </si>
  <si>
    <t>คะแนนที่ได้(คะแนนเต็ม 100%)</t>
  </si>
  <si>
    <t>5. งานพัฒนานักศึกษา งานที่ได้รับการแต่งตั้งให้ดำรงตำแหน่งและงานที่ได้รับมอบหมายอื่นๆ</t>
  </si>
  <si>
    <t>เป็นกรรมการ 1 งาน</t>
  </si>
  <si>
    <t>เป็นกรรมการ 3 งาน</t>
  </si>
  <si>
    <t>2 ครั้ง</t>
  </si>
  <si>
    <t>4 ครั้ง</t>
  </si>
  <si>
    <t xml:space="preserve">คะแนนที่ได้ </t>
  </si>
  <si>
    <t>ต่ำกว่า 50%</t>
  </si>
  <si>
    <t>50 - 58%</t>
  </si>
  <si>
    <t>59 - 67%</t>
  </si>
  <si>
    <t>68 - 76%</t>
  </si>
  <si>
    <t>มากกว่า 76%</t>
  </si>
  <si>
    <t xml:space="preserve"> 1 ครั้ง</t>
  </si>
  <si>
    <t xml:space="preserve"> 2 ครั้ง</t>
  </si>
  <si>
    <t>&gt; 2 ครั้ง</t>
  </si>
  <si>
    <t xml:space="preserve">  2 - 4 ชั่วโมง</t>
  </si>
  <si>
    <t>5 - 7 ชั่วโมง</t>
  </si>
  <si>
    <t>8 -10 ชั่วโมง</t>
  </si>
  <si>
    <t>11 -13  ชั่วโมง</t>
  </si>
  <si>
    <t>&gt;13 ชั่วโมง</t>
  </si>
  <si>
    <t xml:space="preserve"> &lt; 4 ชั่วโมง</t>
  </si>
  <si>
    <t>4 - 7 ชั่วโมง</t>
  </si>
  <si>
    <t>8 - 12 ชั่วโมง</t>
  </si>
  <si>
    <t>13 - 16 ชั่วโมง</t>
  </si>
  <si>
    <t xml:space="preserve"> &gt; 17 ชั่วโมง</t>
  </si>
  <si>
    <t>คณะกรรมการซึ่งประกอบด้วยคณบดีและรองคณบดีเป็นผู้พิจารณาข้อเสนอโครงการ/กิจกรรม และหาข้อยุติร่วมกับผู้รับการประเมิน ก่อนทำข้อตกลงเกี่ยวกับผลสัมฤทธิ์ของงาน</t>
  </si>
  <si>
    <t>โดยคณะกรรมการจะทำข้อตกลงเป็นรายบุคคลเกี่ยวกับการประเมินถึงรายละเอียดของน้ำหนักโครงการ  การปฏิบัติงานและเป้าหมาย โดยจะนัดหลังจากที่ได้เลือกงานพิเศษแล้ว</t>
  </si>
  <si>
    <t>นำเสนอโครงการ</t>
  </si>
  <si>
    <t>ดำเนินการตามแผน 60%</t>
  </si>
  <si>
    <t>ดำเนินการตามแผน 70%</t>
  </si>
  <si>
    <t>ดำเนินการตามแผน 80%</t>
  </si>
  <si>
    <t xml:space="preserve">ดำเนินการตามแผน &gt; 90% </t>
  </si>
  <si>
    <t>1 ครั้ง ตามกำหนด</t>
  </si>
  <si>
    <t>2 ครั้ง ตามกำหนด</t>
  </si>
  <si>
    <t>3 ครั้ง ตามกำหนด</t>
  </si>
  <si>
    <t>4 ครั้ง ตามกำหนด</t>
  </si>
  <si>
    <t xml:space="preserve">5 ครั้ง พร้อมสรุปผลโครงการ </t>
  </si>
  <si>
    <t>50 - 60%</t>
  </si>
  <si>
    <t>61 - 70%</t>
  </si>
  <si>
    <t>71 - 80%</t>
  </si>
  <si>
    <t xml:space="preserve">มากกว่า 80 % </t>
  </si>
  <si>
    <t>สรุปคะแนนผลการประเมินผลการปฏิบัติราชการ</t>
  </si>
  <si>
    <t>รวม (70%)</t>
  </si>
  <si>
    <t>รวมทั้งหมด (100%)</t>
  </si>
  <si>
    <t xml:space="preserve">ผู้ประเมินและผู้รับการประเมินได้ตกลงรวมกันและเห็นพ้องกันแล้วตาม (ก.)(ข.)และ(ง.) ในข้อตกลงและการประเมินผลการปฏิบัติราชการ องค์ประกอบที่ 1 ด้านผลสัมฤทธิ์ของงานแล้ว จึงลงลายมือชื่อไว้เป็นหลักฐาน(ลงนามเมื่อจัดทำข้อตกลง) </t>
  </si>
  <si>
    <t xml:space="preserve">      ลายมือชื่อ.................................................(ผู้ประเมิน)</t>
  </si>
  <si>
    <t>ลายมือชื่อ.................................................(ผู้รับการประเมิน)</t>
  </si>
  <si>
    <t xml:space="preserve">       (......................................................................)</t>
  </si>
  <si>
    <t xml:space="preserve">ผู้ประเมินและผู้รับการประเมินได้เห็นชอบผลการประเมินแล้วตาม (ค.)(จ.)(ฉ.)และ(ช.) ในข้อตกลงและการประเมินผลการปฏิบัติราชการ องค์ประกอบที่ 1 ด้านผลสัมฤทธิ์ของงานแล้ว จึงลงลายมือชื่อไว้เป็นหลักฐาน(ลงนามเมื่อเสร็จสิ้นรอบการประเมิน) </t>
  </si>
  <si>
    <t xml:space="preserve">         วันที่..........เดือน......................พ.ศ...................</t>
  </si>
  <si>
    <t xml:space="preserve"> ให้เลือกระดับคะแนนที่ต้องการและเสนอโครงการที่ตอบสนองต่อนโยบายสำคัญของคณะฯ จากโครงการหลัก ต่อไปนี้   </t>
  </si>
  <si>
    <t xml:space="preserve">       (.............................................................)</t>
  </si>
  <si>
    <t>มีสัดส่วนในโครงการวิจัยรวมกันร้อยละ 101 -110</t>
  </si>
  <si>
    <t>มีสัดส่วนในโครงการวิจัยรวมกันร้อยละ 111 - 120</t>
  </si>
  <si>
    <t>มีสัดส่วนในโครงการวิจัยรวมกันร้อยละ 121 - 130</t>
  </si>
  <si>
    <t>มีสัดส่วนในโครงการวิจัยรวมกันร้อยละ 131 - 140</t>
  </si>
  <si>
    <t xml:space="preserve">เป็นหัวหน้าโครงการวิจัยมากกว่า 1โครงการ/มีส่วนร่วมไม่น้อยกว่าร้อยละ 140 </t>
  </si>
  <si>
    <t>นำเสนอภาคบรรยายต่างประเทศ</t>
  </si>
  <si>
    <t>นำเสนอภาคโปสเตอร์ภายในประเทศ</t>
  </si>
  <si>
    <t>นำเสนอภาคบรรยายภายในประเทศ</t>
  </si>
  <si>
    <t>นำเสนอภาคโปสเตอร์ต่างประเทศ</t>
  </si>
  <si>
    <t xml:space="preserve">  (อาจารย์แต่ละคนสามารถเลือกระดับคะแนนได้ไม่เกิน 2 โครงการรวมกันไม่เกิน 60% )</t>
  </si>
  <si>
    <t xml:space="preserve">โครงการเชิงรุก การแนะแนว การประชาสัมพันธ์ ค่ายยุวเกษตร ตลาดไม้ดอกไม้ประดับ ตลาดเกษตร ฟาร์มนักศึกษา สหกิจศึกษา การเพิ่มมูลค่าสินค้าเกษตร หรือโครงการอื่นๆ ที่อาจารย์ความถนัด โดยผ่านการทำข้อตกลงและการพิจารณาของคณะ </t>
  </si>
  <si>
    <t>งานพิเศษตามนโยบายคณะฯ คือ</t>
  </si>
  <si>
    <t>(อาจารย์แต่ละคนสามารถเลือกได้ไม่เกิน 2 โครงการ ระดับคะแนนรวมกันไม่เกิน 60%)</t>
  </si>
  <si>
    <t>ไม่น้อยกว่าร้อยละ 70 (จำนวน5ครั้ง)</t>
  </si>
  <si>
    <t>ต่ำกว่าร้อยละ 50 (จำนวน 2 ครั้ง)</t>
  </si>
  <si>
    <t>ไม่น้อยกว่าร้อยละ 50 (จำนวน 3 ครั้ง)</t>
  </si>
  <si>
    <t>ไม่น้อยกว่าร้อยละ 60 (จำนวน 4 ครั้ง)</t>
  </si>
  <si>
    <t>ไม่น้อยกว่าร้อยละ 80 (จำนวน 6 ครั้ง)</t>
  </si>
  <si>
    <t>ข้อตกลงและการประเมินผลการปฏิบัติราชการ</t>
  </si>
  <si>
    <t xml:space="preserve">องค์ประกอบที่ 1 ด้านผลสัมฤทธิ์ของงาน </t>
  </si>
  <si>
    <t>มี</t>
  </si>
  <si>
    <t>มีการพัฒนาตนเองผ่านระบบ</t>
  </si>
  <si>
    <t xml:space="preserve">ส่วนที่ 1 ผลสัมฤทธิ์ของงานที่มหาวิทยาลัยกำหนด (60%)    </t>
  </si>
  <si>
    <t>ผู้ช่วยศาสตราจารย์ สมคิด  ชัยเพชร</t>
  </si>
  <si>
    <t>1.1 ภาระงานสอน (นับชั่วโมงภาระงานต่อสัปดาห์)</t>
  </si>
  <si>
    <t>อาจารย์ : 10.01 - 15.00
ผู้ช่วยศาสตราจารย์ :8.01 - 13.00
รองศาสตราจารย์ : 5.01 -10.00</t>
  </si>
  <si>
    <t>อาจารย์ : 15.01 - 20.00
ผู้ช่วยศาสตราจารย์ :13.01 -18.00
รองศาสตราจารย์ :10.01 -15.00</t>
  </si>
  <si>
    <t>อาจารย์ : 20.01-25.00
ผู้ช่วยศาสตราจารย์ : 18.01 - 23.00
รองศาสตราจารย์: 15.01 - 20.00</t>
  </si>
  <si>
    <t>อาจารย์ : มากกว่า 25.00
ผู้ช่วยศาสตราจารย์ : มากกว่า23.00
รองศาสตราจารย์ : มากกว่า 20.00</t>
  </si>
  <si>
    <t>1.2 การใช้งานระบบสารสนเทศ
LMS</t>
  </si>
  <si>
    <t>มคอ.3 
โดยต้องครบทุกรายวิชา</t>
  </si>
  <si>
    <t>มคอ.3 และสื่อการสอน
โดยต้องครบทุกรายวิชา</t>
  </si>
  <si>
    <t>มคอ.3 และสื่อการสอน
และเอกสารคำสอน/เอกสารประกอบการสอน
โดยต้องครบทุกรายวิชา</t>
  </si>
  <si>
    <t>มคอ.3 และสื่อการสอน
 และเอกสารคำสอน /เอกสารประกอบการสอน
และการบ้านรวมแบบฝึกหัด
โดยต้องครบทุกรายวิชา</t>
  </si>
  <si>
    <t>มคอ.3 และสื่อการสอนและเอกสารคำสอน/เอกสารประกอบการสอน
และการบ้านรวมแบบฝึกหัด 
รวมทั้งมีการประเมินผลโดยผู้สอนผ่านระบบ
โดยต้องครบทุกรายวิชา</t>
  </si>
  <si>
    <t>อาจารย์  : น้อยกว่า 10.01 
ผู้ช่วยศาสตราจารย์ : น้อยกว่า 8.01
รองศาสตราจารย์ :น้อยกว่า 5.01</t>
  </si>
  <si>
    <t>1.3 ผลการประเมินความพึงพอใจ
(ให้ใช้รอบภาคการศึกษาที่ผ่านมา)</t>
  </si>
  <si>
    <t>-</t>
  </si>
  <si>
    <t>ผลการประเมินตั้งแต่ 
2.51 - 3.50</t>
  </si>
  <si>
    <t>ผลการประเมินตั้งแต่ 
3.51 - 4.00</t>
  </si>
  <si>
    <t>ผลการประเมินตั้งแต่ 
4.01 - 4.50</t>
  </si>
  <si>
    <t>ผลการประเมินตั้งแต่ 
4.51 ขึ้นไป</t>
  </si>
  <si>
    <t>1.4 การวัดผลและประเมินผลการเรียน</t>
  </si>
  <si>
    <t>มีการวัดและประเมินผลกลยุทธ์การสอนและวิธีการสอนตามที่กำหนดในเล่มหลักสูตร</t>
  </si>
  <si>
    <t>มีการวัดและประเมินผลกลยุทธ์การสอนและวิธีการสอนตามที่กำหนดในเล่มหลักสูตรโดยต้องครบทุกรายวิชา</t>
  </si>
  <si>
    <t xml:space="preserve"> ตำแหน่ง/ระดับ</t>
  </si>
  <si>
    <t>คะแนนที่ได้จริง (คะแนนเต็ม 60%)</t>
  </si>
  <si>
    <t>2.1 จำนวนโครงการวิจัย/สิ่งประดิษฐ์ 
หรือการมีส่วนร่วม  (ใช้ได้สองรอบการประเมิน) 
โดยไม่เป็นโครงการวิจัยที่อยู่ในช่วงขยายเวลา</t>
  </si>
  <si>
    <t>มีสัดส่วนร่วมในโครงการวิจัย
รวมกันไม่น้อยกว่า  ร้อยละ
อ. 5 - 20
ผศ. 21 - 40
รศ. 21 - 40</t>
  </si>
  <si>
    <t>มีสัดส่วนร่วมในโครงการวิจัย
รวมกันไม่น้อยกว่า ร้อยละ
อ. 21 -40
ผศ. 41 - 60 
รศ. 41 - 60</t>
  </si>
  <si>
    <t>มีสัดส่วนร่วมในโครงการวิจัย
รวมกันไม่น้อยกว่า ร้อยละ
อ. 41 - 60
ผศ. 61 -100
รศ. 61 - 100</t>
  </si>
  <si>
    <t>อ. มีสัดส่วนร่วมในโครงการวิจัยรวมกันไม่น้อยกว่า ร้อยละ 61-100
ผศ. มีสัดส่วนร่วมในโครงการวิจัยรวมกันมากกว่า ร้อยละ 100
รศ.  มีสัดส่วนร่วมในโครงการวิจัยรวมกันมากกว่า ร้อยละ 100</t>
  </si>
  <si>
    <t xml:space="preserve">อ. เป็นหัวหน้าโครงการวิจัยงบประมาณเงินรายได้ หรือแหล่งทุนที่สูงกว่า หรือ มีสัดส่วนร่วมในโครงการวิจัยรวมกันมากกว่า ร้อยละ 100
ผศ. เป็นหัวหน้าโครงการวิจัยงบประมาณแผ่นดินหรืองบจากภายนอก
รศ. เป็นหัวหน้าโครงการวิจัยจากงบภายนอก
</t>
  </si>
  <si>
    <t>2.2 การเผยแพร่งานวิจัย/สิ่งประดิษฐ์/
งานสร้างสรรค์ (ใช้ได้สองรอบการประเมิน)</t>
  </si>
  <si>
    <t>ผลรวมคะแนนการเผยแพร่ผลงานทางวิชาการตามเกณฑ์การประกันคุณภาพตั้งแต่ 
อาจารย์ : 0.2
ผู้ช่วยศาสตราจารย์ : 0.4
รองศาสตราจารย์ : 0.4</t>
  </si>
  <si>
    <t>ผลรวมคะแนนการเผยแพร่ผลงาน
ทางวิชาการตามเกณฑ์การประกันคุณภาพตั้งแต่ 
อาจารย์ : 0.4
ผู้ช่วยศาสตราจารย์ : 0.6
รองศาสตราจารย์ : 0.6</t>
  </si>
  <si>
    <t>ผลรวมคะแนนการเผยแพร่ผลงาน
ทางวิชาการตามเกณฑ์การประกันคุณภาพตั้งแต่ 
อาจารย์ : 0.6
ผู้ช่วยศาสตราจารย์ : 0.8
รองศาสตราจารย์ : 0.8</t>
  </si>
  <si>
    <t>ผลรวมคะแนนการเผยแพร่ผลงาน
ทางวิชาการตามเกณฑ์การประกันคุณภาพตั้งแต่ 
อาจารย์ : 0.8
ผู้ช่วยศาสตราจารย์ : 1.0
รองศาสตราจารย์ : 1.0</t>
  </si>
  <si>
    <t>ผลรวมคะแนนการเผยแพร่ผลงาน
ทางวิชาการตามเกณฑ์การประกันคุณภาพตั้งแต่
อาจารย์ : 1.0
ผู้ช่วยศาสตราจารย์ : มากกว่า 1.0 หรือจะต้องมีผลงานที่ตีพิมพ์ในระดับนานาชาติ ที่ กพอ.กำหนด 
รองศาสตราจารย์ : มากกว่า 1.2 หรือจะต้องมีผลงานที่ตีพิมพ์ในระดับนานานชาติ ที่ กพอ.กำหนด โดยต้องตีพิมพ์ในระดับ Q3 - Q4</t>
  </si>
  <si>
    <t>2.3 แหล่งทุนวิจัย  (ใช้ได้สองรอบการประเมิน)</t>
  </si>
  <si>
    <t>ทุนส่วนตัวที่อยู่ในฐานข้อมูลวิจัย</t>
  </si>
  <si>
    <t>แหล่งทุนเงินรายได้</t>
  </si>
  <si>
    <t>แหล่งทุนของมหาวิทยาลัย (เงินแผ่นดิน)</t>
  </si>
  <si>
    <t>2.4 เอกสารประกอบการสอน เอกสารคำสอน/หนังสือ/ตำรา
(นับได้สองรอบการประเมิน)</t>
  </si>
  <si>
    <t>มีตำรา/เอกสารประกอบการสอน 
เอกสารคำสอนที่ผลิดขึ้นเอง</t>
  </si>
  <si>
    <t>มีหนังสือหรือตำราที่ผ่านการตรวจสอบ
จากผู้ทรงคุณวุฒิของมหาวิทยาลัย</t>
  </si>
  <si>
    <t>มีหนังสือหรือตำราที่ได้รับการตีพิมพ์
โดยสำนักพิมพ์ที่มีกองบรรณาธิการ</t>
  </si>
  <si>
    <r>
      <t xml:space="preserve">3.1 มีส่วนร่วมในโครงการบริการวิชาการของหน่วยงานที่ตนสังกัดอยู่
ที่อยู่ในแผนหรือโครงการบริการวิชาการของวิทยาเขต/มหาวิทยาลัยที่
ผ่านความเห็นชอบคณะกรรมการบริหารหน่วยงาน
</t>
    </r>
    <r>
      <rPr>
        <b/>
        <sz val="18"/>
        <color theme="1"/>
        <rFont val="TH SarabunPSK"/>
        <family val="2"/>
      </rPr>
      <t/>
    </r>
  </si>
  <si>
    <t>เข้าร่วมโครงการตั้งแต่
 1-2 โครงการ</t>
  </si>
  <si>
    <t>เข้าร่วมโครงการตั้งแต่ 
3 โครงการ</t>
  </si>
  <si>
    <t>เป็นกรรมการดำเนินโครงการอย่างน้อย
1-2 โครงการ</t>
  </si>
  <si>
    <t>เป็นกรรมการดำเนินโครงการอย่างน้อย
3 โครงการ</t>
  </si>
  <si>
    <t>3.2 การเป็นวิทยากร/ที่ปรึกษา/กรรมการ ผู้ทรงคุณวุฒิ</t>
  </si>
  <si>
    <t>เป็นวิทยากร/ที่ปรึกษา/กรรมการ 
ผู้ทรงคุณวุฒิ ภายในหน่วยงาน
จำนวน 1 โครงการ</t>
  </si>
  <si>
    <t>เป็นวิทยากร/ที่ปรึกษา/กรรมการ 
ผู้ทรงคุณวุฒิ ภายในหน่วยงาน มากกว่าจำนวน
1 โครงการ</t>
  </si>
  <si>
    <t>เป็นวิทยากร/ที่ปรึกษา/กรรมการ 
ผู้ทรงคุณวุฒิ ภายนอกหน่วยงาน
จำนวน 1 โครงการ</t>
  </si>
  <si>
    <t>เป็นวิทยากร/ที่ปรึกษา/กรรมการ 
ผู้ทรงคุณวุฒิ ภายนอกหน่วยงาน
จำนวน 2 โครงการ</t>
  </si>
  <si>
    <t>เป็นวิทยากร/ที่ปรึกษา/กรรมการ 
ผู้ทรงคุณวุฒิ ภายนอกหน่วยงานมากกว่า
จำนวน 2 โครงการ</t>
  </si>
  <si>
    <t>3.3 เป็นหัวหน้าโครงการหรือคณะกรรมการดำเนินโครงการ
ที่ก่อให้เกิดรายได้ (นับให้เฉพาะกรรมการที่ดำเนินโครงการเท่านั้น)
นับได้ 2 รอบการประเมิน</t>
  </si>
  <si>
    <t>ตั้งแต่ 5,000 - 20,000</t>
  </si>
  <si>
    <t>ตั้งแต่ 20,001 - 40,000</t>
  </si>
  <si>
    <t xml:space="preserve">ตั้งแต่ 40,001 - 60,000 </t>
  </si>
  <si>
    <t>ตั้งแต่ 60,001 ถึง 80,000</t>
  </si>
  <si>
    <t>มากกว่า 80,000</t>
  </si>
  <si>
    <t>4. งานทำนุบำรุง อนุรักษ์  ศิลปวัฒนธรรมและสิ่งแวดล้อม</t>
  </si>
  <si>
    <t>4.1 การมีส่วนร่วมในโครงการทางด้านทำนุบำรุง อนุรักษ์ ศิลปวัฒนธรรมและสิ่งแวดล้อม ต้องอยู่ในแผนหรือโครงการทางด้านทำนุบำรุง อนุรักษ์ ศิลปวัฒนธรรมและสิ่งแวดล้อม ของวิทยาเขต/มหาวิทยาลัยที่ผ่านความเห็นชอบจากคณะกรรมบริหารหน่วยงาน</t>
  </si>
  <si>
    <t>เข้าร่วมโครงการตั้งแต่
 1-3 โครงการ</t>
  </si>
  <si>
    <t>เข้าร่วมโครงการตั้งแต่
 4 โครงการขึ้นไป</t>
  </si>
  <si>
    <t>เป็นกรรมการดำเนินโครงการ
อย่างน้อย 1-2 โครงการ</t>
  </si>
  <si>
    <t>เป็นกรรมการดำเนินโครงการ
อย่างน้อย 3 โครงการ</t>
  </si>
  <si>
    <t xml:space="preserve">4.2 การเป็นกรรมการที่ปรึกษา/กรรมการผู้ทรงครุณวุฒิ/วิทยากร
ทางด้านทำนุบำรุง อนุรักษ์ ศิลปวัฒนธรรมและสิ่งแวดล้อม </t>
  </si>
  <si>
    <t>เป็นที่ปรึกษา/กรรมการผู้ทรงครุณวุฒิ/วิทยากร 
ให้หน่วยงานภายใน</t>
  </si>
  <si>
    <t>เป็นที่ปรึกษา/กรรมการผู้ทรงครุณวุฒิ/วิทยากร 
ให้หน่วยงานภายนอก</t>
  </si>
  <si>
    <t>4.3 การบูรณาการทำนุบำรุง อนุรักษ์ ศิลปวัฒนธรรมและสิ่งแวดล้อม
กับการเรียนการสอน หรือกิจกรรมนักศึกษา โดยต้องระบุใน มคอ.3 หรือระบุในแผนพัฒนานักศึกษา</t>
  </si>
  <si>
    <t>1 พันธกิจ</t>
  </si>
  <si>
    <t>มากกว่า 1 พันธกิจ</t>
  </si>
  <si>
    <t>5.2  งานที่ได้รับการแต่งตั้งตามคำสั่งของวิทยาเขต/มหาวิทยาลัย</t>
  </si>
  <si>
    <t>เป็นกรรมการ 2 งาน</t>
  </si>
  <si>
    <t>เป็นกรรมการ 4 งาน</t>
  </si>
  <si>
    <t>เป็นกรรมการมากกว่า 4 งานขึ้นไป หรือปฏิบัติงานในส่วนงานอื่น ที่ได้รับมอบหมาย</t>
  </si>
  <si>
    <t>5.3 บทบาทการเป็นที่ปรึกษาให้กับนักศึกษาทั้งทางด้านวิชาการ/วิชาชีพ และการใช้ชีวิต (เฉลี่ยต่อเดือน)</t>
  </si>
  <si>
    <t>5 ครั้ง</t>
  </si>
  <si>
    <t>มากกว่า 5 ครั้ง</t>
  </si>
  <si>
    <t>ส่วนที่ 1 ผลสัมฤทธิ์ของงานที่มหาวิทยาลัยกำหนด (60%)</t>
  </si>
  <si>
    <t>ส่วนที่ 2 ผลสัมฤทธิ์ของงานด้านยุทธศาสตร์ (20%)</t>
  </si>
  <si>
    <t xml:space="preserve">ส่วนที่ 2 ผลสัมฤทธิ์ของงานด้านยุทธศาสตร์ (20%)                      </t>
  </si>
  <si>
    <t>1. ด้านภาระงานสอน</t>
  </si>
  <si>
    <t>1 ด้าน</t>
  </si>
  <si>
    <t>2 ด้าน</t>
  </si>
  <si>
    <t>3 ด้าน</t>
  </si>
  <si>
    <t>4 ด้าน</t>
  </si>
  <si>
    <t>จัดเตรียม</t>
  </si>
  <si>
    <t>มีและนำไปใช้ประโยชน์</t>
  </si>
  <si>
    <t>ผ่านสมรรถนะเพิ่มขึ้น 1 ระดับ</t>
  </si>
  <si>
    <t>ผ่านสมรรถนะเพิ่มขึ้น มากกว่า 1 ระดับ</t>
  </si>
  <si>
    <t>บูรณาการกับการเรียนการสอน</t>
  </si>
  <si>
    <t>บูรณาการกับการเรียนการสอนและพันธกิจอื่นอย่างน้อยอีก 1 ด้าน</t>
  </si>
  <si>
    <t>มีและนำไปใช้ประโยชน์เชิงพาณิชย์</t>
  </si>
  <si>
    <t>มีและนำไปใช้ประโยชน์เชิงชุมชน/สังคม</t>
  </si>
  <si>
    <t>มีรายได้</t>
  </si>
  <si>
    <t>เพิ่มขึ้น 1-5 %</t>
  </si>
  <si>
    <t>มากกว่า 5%</t>
  </si>
  <si>
    <t>มีและนำไปใช้ประโยชน์เชิงพาณิชย์/ชุมชน/สังคม</t>
  </si>
  <si>
    <t>มีและสามารถนำไปใช้ประโยชน์ในการพัฒนาองค์กรได้จริง</t>
  </si>
  <si>
    <t xml:space="preserve">ส่วนที่ 3 ผลสัมฤทธิ์ของงานที่หน่วยงานกำหนด (20%)                      </t>
  </si>
  <si>
    <t>คะแนนที่ได้จริง (คะแนนเต็ม 20%)</t>
  </si>
  <si>
    <t>ส่วนที่ 3 ผลสัมฤทธิ์ของงานที่หน่วยงานกำหนด (20%)</t>
  </si>
  <si>
    <t xml:space="preserve">            (…ผู้ช่วยศาสตราจารย์ สมคิด  ชัยเพชร...)</t>
  </si>
  <si>
    <t>1. ตัวชี้วัดด้านกลยุทธ์ (การจัดการการศึกษา)</t>
  </si>
  <si>
    <t>1.1 ผู้สอนที่ผ่านการพัฒนา (Smart Teacher)
 - ด้านเร่งพัฒนาผู้สอนให้มีความเชี่ยวชาญด้านวิชาชีพ
 - ด้านพัฒนาผู้สอนให้มีความเชี่ยวชาญด้านจัดการเรียนรู้
 - ด้านพัฒนาผู้สอนให้มีความเชี่ยวชาญด้านเทคโนโลยีดิจิตัลและการสื่อสาร
 - ด้านบริหารจัดการผู้สอนรูปแบบใหม่ให้มีความเชี่ยวชาญด้านการสอน</t>
  </si>
  <si>
    <t>1.2 นวัตกรรมหรืองานสร้างสรรค์ของผู้เรียน นำใช้ประโยชน์ต่อสังคม</t>
  </si>
  <si>
    <t>1.3 ร้อยละของผู้สอนที่สอบผ่านสมรรถนะด้านภาษาอังกฤษที่มหาวิทยาลัยกำหนด (เพิ่มขึ้นจากปีที่ผ่านมา)</t>
  </si>
  <si>
    <t>2. ตัวชี้วัดด้านกลยุทธ์ (ด้านวิจัย)</t>
  </si>
  <si>
    <t>2.1 ผลงานวิจัย สิ่งประดิษฐ์ นวัตกรรม และสร้างสรรค์ที่บูรณาการกับการเรียน การสอนและพันธกิจอื่นอย่างน้อยอีก 1 ด้าน</t>
  </si>
  <si>
    <t>2.2 ผลงานวิจัย สิ่งประดิษฐ์ นวัตกรรม และงานสร้างสรรค์ที่นำไปใช้ประโยชน์เชิงพาณิชย์/ชุมชน/สังคม</t>
  </si>
  <si>
    <t>3. ตัวชี้วัดด้านกลยุทธ์ (ด้านบริการวิชาการ)</t>
  </si>
  <si>
    <t>3.1 ผลงานบริการวิชาการที่บูรณาการกับการเรียนการสอนและพันธกิจอื่นอย่างน้อยอีก 1 ด้าน</t>
  </si>
  <si>
    <t>3.2 มีรายได้จากการให้บริการวิชาการ ทีก่อให้เกิดรายได้เพิ่มขึ้น</t>
  </si>
  <si>
    <t>4. ตัวชี้วัดด้านกลยุทธ์ (ด้านทำนุบำรุงศิลปวัฒนธรรม และสิ่งแวดล้อม)</t>
  </si>
  <si>
    <t>4.1 นวัตกรรมที่เกี่ยวข้องกับทำนุบำรุงศิลป/วัฒนธรรม/สิ่งแวดล้อม</t>
  </si>
  <si>
    <t>4.2 นวัตกรรมที่ผลักดันให้เกิดการพัฒนาตามองค์ประกอบของ Green Campus</t>
  </si>
  <si>
    <t xml:space="preserve">6. ด้านผลสัมฤทธิ์ของงานที่หน่วยงานกำหนด </t>
  </si>
  <si>
    <t>6.1 งานด้านทั่วไปของคณะ</t>
  </si>
  <si>
    <t xml:space="preserve">6.1.1 ผลการประเมิน 5 ส (ใช้คะแนนของสาขาที่สังกัด ระดับคณะ) </t>
  </si>
  <si>
    <t>6.1.2 การจัดสอบ</t>
  </si>
  <si>
    <t>6.1.3 งานมอบหมายที่มีคำสั่งให้ปฏิบัติหน้าที่ประจำ</t>
  </si>
  <si>
    <t>6.1.4 งานมอบหมายที่มีคำสั่งให้ปฏิบัติหน้าที่เป็นครั้งคราว</t>
  </si>
  <si>
    <t>6.1.5 การเข้าร่วมกิจกรรมที่สำคัญของคณะ/สาขา (ครั้ง)</t>
  </si>
  <si>
    <r>
      <rPr>
        <b/>
        <sz val="16"/>
        <rFont val="TH SarabunPSK"/>
        <family val="2"/>
      </rPr>
      <t xml:space="preserve">6.2 งานพิเศษตามนโยบายคณะฯ (60%) </t>
    </r>
    <r>
      <rPr>
        <sz val="14"/>
        <rFont val="TH SarabunPSK"/>
        <family val="2"/>
      </rPr>
      <t xml:space="preserve">(ให้เลือกไม่เกิน 2 โครงการ/กิจกรรม ในกลุ่มต่อไปนี้ และให้กำหนดน้ำหนักของแต่ละโครงการ โดยต้องมีผลรวมของน้ำหนักไม่เกิน 60%) </t>
    </r>
  </si>
  <si>
    <t xml:space="preserve">6.2.1 งานฟาร์ม </t>
  </si>
  <si>
    <t>6.2.1.1 การดำเนินโครงการ</t>
  </si>
  <si>
    <t>6.2.1.2 รายงานผลการดำเนินงาน</t>
  </si>
  <si>
    <t>6.2.1.3 บรรลุวัตถุวัตถุประสงค์และเป้าหมาย</t>
  </si>
  <si>
    <t>6.2.2  งานวิจัย โครงการสู่ความเป็นเลิศนอกเหนือจากข้อ 2</t>
  </si>
  <si>
    <t>6.2.2.1 จำนวนโครงการวิจัย/สิ่งประดิษฐ์หรือการมีส่วนร่วม</t>
  </si>
  <si>
    <t>6.2.2.2 จำนวนงบประมาณสนับสนุนต่อคน</t>
  </si>
  <si>
    <t>6.2.2.3 การเผยแพร่งานวิจัย/สิงประดิษฐ์/งานสร้างสรรค์</t>
  </si>
  <si>
    <t>6.2.2.4 การนำงานวิจัย/สิ่งประดิษฐ์/งานสร้างสรรค์ไปใช้ประโยชน์หรือการนำไปใช้บูรณาการกับการเรียนการสอน</t>
  </si>
  <si>
    <t>6.2.2.5 แหล่งทุนวิจัย</t>
  </si>
  <si>
    <t>6.2.3 งานพิเศษอื่นๆ ตามข้อตกลงของคณะ</t>
  </si>
  <si>
    <t>6.2.3.1 การดำเนินโครงการ</t>
  </si>
  <si>
    <t>6.2.3.2 รายงานผลการดำเนินงาน</t>
  </si>
  <si>
    <t>6.2.3.3 บรรลุวัตถุวัตถุประสงค์และเป้าหมาย</t>
  </si>
  <si>
    <t>6. ด้านผลสัมฤทธิ์ของงานที่หน่วยงานกำหนด</t>
  </si>
  <si>
    <t>คะแนน คนที่ 1</t>
  </si>
  <si>
    <t>คะแนน คนที่ 2</t>
  </si>
  <si>
    <t>คะแนน คนที่ 3</t>
  </si>
  <si>
    <t>คะแนน คนที่ 4</t>
  </si>
  <si>
    <t>คะแนน คนที่ 5</t>
  </si>
  <si>
    <t>คะแนน คนที่ 6</t>
  </si>
  <si>
    <t>คะแนน คนที่ 7</t>
  </si>
  <si>
    <t>คะแนน คนที่ 8</t>
  </si>
  <si>
    <t>คะแนน คนที่ 9</t>
  </si>
  <si>
    <t>คะแนน คนที่ 10</t>
  </si>
  <si>
    <t>คะแนน คนที่ 11</t>
  </si>
  <si>
    <t>คะแนน คนที่ 12</t>
  </si>
  <si>
    <r>
      <t xml:space="preserve">    6.2 ด้านกิจกรรม เลือก ให้เลือกจากด้านต่างๆไม่เกิน 2  ด้าน ต่อไปนี้ </t>
    </r>
    <r>
      <rPr>
        <sz val="16"/>
        <rFont val="TH SarabunPSK"/>
        <family val="2"/>
      </rPr>
      <t>(30-60%)</t>
    </r>
    <r>
      <rPr>
        <sz val="16"/>
        <color theme="1"/>
        <rFont val="TH SarabunPSK"/>
        <family val="2"/>
      </rPr>
      <t xml:space="preserve">     </t>
    </r>
  </si>
  <si>
    <r>
      <t xml:space="preserve">    6.1 ด้านทั่วไป </t>
    </r>
    <r>
      <rPr>
        <sz val="16"/>
        <rFont val="TH SarabunPSK"/>
        <family val="2"/>
      </rPr>
      <t>(40%)</t>
    </r>
  </si>
  <si>
    <t xml:space="preserve">         6.2.1 งานฟาร์ม </t>
  </si>
  <si>
    <t xml:space="preserve">         6.2.2 งานวิจัย </t>
  </si>
  <si>
    <t xml:space="preserve">         6.2.3 งานพิเศษอื่นๆ ตามข้อตกลงของคณะ</t>
  </si>
  <si>
    <t>รวมผลสัมฤทธิ์ของงาน (30%)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</si>
</sst>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62">
    <font>
      <sz val="10"/>
      <name val="Arial"/>
      <charset val="222"/>
    </font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sz val="11"/>
      <color indexed="8"/>
      <name val="Tahoma"/>
      <family val="2"/>
      <charset val="222"/>
    </font>
    <font>
      <sz val="11"/>
      <color indexed="8"/>
      <name val="Tahoma"/>
      <family val="2"/>
    </font>
    <font>
      <sz val="11"/>
      <color indexed="9"/>
      <name val="Tahoma"/>
      <family val="2"/>
      <charset val="222"/>
    </font>
    <font>
      <sz val="11"/>
      <color indexed="9"/>
      <name val="Tahoma"/>
      <family val="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b/>
      <sz val="11"/>
      <color indexed="63"/>
      <name val="Tahoma"/>
      <family val="2"/>
      <charset val="222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b/>
      <sz val="11"/>
      <color indexed="52"/>
      <name val="Tahoma"/>
      <family val="2"/>
    </font>
    <font>
      <sz val="11"/>
      <color indexed="10"/>
      <name val="Tahoma"/>
      <family val="2"/>
    </font>
    <font>
      <i/>
      <sz val="11"/>
      <color indexed="23"/>
      <name val="Tahoma"/>
      <family val="2"/>
    </font>
    <font>
      <b/>
      <sz val="18"/>
      <color indexed="56"/>
      <name val="Tahoma"/>
      <family val="2"/>
    </font>
    <font>
      <b/>
      <sz val="11"/>
      <color indexed="9"/>
      <name val="Tahoma"/>
      <family val="2"/>
    </font>
    <font>
      <sz val="11"/>
      <color indexed="52"/>
      <name val="Tahoma"/>
      <family val="2"/>
    </font>
    <font>
      <sz val="11"/>
      <color indexed="17"/>
      <name val="Tahoma"/>
      <family val="2"/>
    </font>
    <font>
      <sz val="11"/>
      <color indexed="62"/>
      <name val="Tahoma"/>
      <family val="2"/>
    </font>
    <font>
      <sz val="11"/>
      <color indexed="60"/>
      <name val="Tahoma"/>
      <family val="2"/>
    </font>
    <font>
      <b/>
      <sz val="11"/>
      <color indexed="8"/>
      <name val="Tahoma"/>
      <family val="2"/>
    </font>
    <font>
      <sz val="11"/>
      <color indexed="20"/>
      <name val="Tahoma"/>
      <family val="2"/>
    </font>
    <font>
      <b/>
      <sz val="11"/>
      <color indexed="63"/>
      <name val="Tahoma"/>
      <family val="2"/>
    </font>
    <font>
      <sz val="10"/>
      <name val="Arial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b/>
      <sz val="16"/>
      <name val="TH SarabunPSK"/>
      <family val="2"/>
    </font>
    <font>
      <sz val="16"/>
      <name val="TH SarabunPSK"/>
      <family val="2"/>
    </font>
    <font>
      <sz val="14"/>
      <color indexed="8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sz val="14"/>
      <color indexed="8"/>
      <name val="TH SarabunIT๙"/>
      <family val="2"/>
    </font>
    <font>
      <b/>
      <sz val="14"/>
      <color theme="1"/>
      <name val="TH SarabunIT๙"/>
      <family val="2"/>
    </font>
    <font>
      <sz val="11"/>
      <color theme="1"/>
      <name val="TH SarabunIT๙"/>
      <family val="2"/>
    </font>
    <font>
      <b/>
      <sz val="16"/>
      <color theme="1"/>
      <name val="TH SarabunIT๙"/>
      <family val="2"/>
    </font>
    <font>
      <b/>
      <sz val="15"/>
      <color indexed="8"/>
      <name val="TH SarabunPSK"/>
      <family val="2"/>
    </font>
    <font>
      <b/>
      <sz val="20"/>
      <color indexed="8"/>
      <name val="TH SarabunPSK"/>
      <family val="2"/>
    </font>
    <font>
      <sz val="11"/>
      <color theme="1"/>
      <name val="TH SarabunPSK"/>
      <family val="2"/>
    </font>
    <font>
      <b/>
      <sz val="14"/>
      <color indexed="8"/>
      <name val="TH SarabunPSK"/>
      <family val="2"/>
    </font>
    <font>
      <b/>
      <sz val="14"/>
      <name val="TH SarabunPSK"/>
      <family val="2"/>
    </font>
    <font>
      <b/>
      <sz val="11"/>
      <color theme="1"/>
      <name val="TH SarabunPSK"/>
      <family val="2"/>
    </font>
    <font>
      <sz val="14"/>
      <name val="TH SarabunPSK"/>
      <family val="2"/>
    </font>
    <font>
      <sz val="16"/>
      <color indexed="8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6"/>
      <color rgb="FFFF0000"/>
      <name val="TH SarabunPSK"/>
      <family val="2"/>
    </font>
    <font>
      <b/>
      <sz val="14"/>
      <color rgb="FFFF0000"/>
      <name val="TH SarabunPSK"/>
      <family val="2"/>
    </font>
    <font>
      <b/>
      <sz val="16"/>
      <color indexed="8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87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" applyNumberFormat="0" applyAlignment="0" applyProtection="0"/>
    <xf numFmtId="0" fontId="9" fillId="21" borderId="2" applyNumberFormat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2" fillId="23" borderId="7" applyNumberFormat="0" applyFont="0" applyAlignment="0" applyProtection="0"/>
    <xf numFmtId="0" fontId="18" fillId="20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2" fillId="20" borderId="1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3" fontId="3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21" borderId="2" applyNumberFormat="0" applyAlignment="0" applyProtection="0"/>
    <xf numFmtId="0" fontId="27" fillId="0" borderId="6" applyNumberFormat="0" applyFill="0" applyAlignment="0" applyProtection="0"/>
    <xf numFmtId="0" fontId="28" fillId="4" borderId="0" applyNumberFormat="0" applyBorder="0" applyAlignment="0" applyProtection="0"/>
    <xf numFmtId="0" fontId="34" fillId="0" borderId="0"/>
    <xf numFmtId="0" fontId="29" fillId="7" borderId="1" applyNumberFormat="0" applyAlignment="0" applyProtection="0"/>
    <xf numFmtId="0" fontId="30" fillId="22" borderId="0" applyNumberFormat="0" applyBorder="0" applyAlignment="0" applyProtection="0"/>
    <xf numFmtId="0" fontId="31" fillId="0" borderId="9" applyNumberFormat="0" applyFill="0" applyAlignment="0" applyProtection="0"/>
    <xf numFmtId="0" fontId="32" fillId="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33" fillId="20" borderId="8" applyNumberFormat="0" applyAlignment="0" applyProtection="0"/>
    <xf numFmtId="0" fontId="34" fillId="23" borderId="7" applyNumberFormat="0" applyFont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34" fillId="0" borderId="0"/>
  </cellStyleXfs>
  <cellXfs count="242">
    <xf numFmtId="0" fontId="0" fillId="0" borderId="0" xfId="0"/>
    <xf numFmtId="0" fontId="1" fillId="0" borderId="0" xfId="85" applyProtection="1"/>
    <xf numFmtId="0" fontId="38" fillId="30" borderId="15" xfId="86" applyFont="1" applyFill="1" applyBorder="1" applyAlignment="1" applyProtection="1">
      <alignment horizontal="left" vertical="center"/>
    </xf>
    <xf numFmtId="9" fontId="38" fillId="28" borderId="19" xfId="86" applyNumberFormat="1" applyFont="1" applyFill="1" applyBorder="1" applyAlignment="1" applyProtection="1">
      <alignment horizontal="center" vertical="center"/>
    </xf>
    <xf numFmtId="0" fontId="38" fillId="30" borderId="19" xfId="86" applyFont="1" applyFill="1" applyBorder="1" applyAlignment="1" applyProtection="1">
      <alignment horizontal="left" vertical="center"/>
    </xf>
    <xf numFmtId="0" fontId="38" fillId="30" borderId="12" xfId="86" applyFont="1" applyFill="1" applyBorder="1" applyAlignment="1" applyProtection="1">
      <alignment horizontal="left" vertical="center"/>
    </xf>
    <xf numFmtId="0" fontId="1" fillId="0" borderId="0" xfId="85" applyAlignment="1" applyProtection="1">
      <alignment vertical="center"/>
    </xf>
    <xf numFmtId="0" fontId="41" fillId="0" borderId="0" xfId="85" applyFont="1" applyAlignment="1" applyProtection="1">
      <alignment vertical="center"/>
    </xf>
    <xf numFmtId="0" fontId="42" fillId="0" borderId="0" xfId="85" applyFont="1" applyProtection="1"/>
    <xf numFmtId="0" fontId="42" fillId="0" borderId="0" xfId="85" applyFont="1" applyAlignment="1" applyProtection="1">
      <alignment horizontal="left" vertical="center"/>
    </xf>
    <xf numFmtId="0" fontId="1" fillId="0" borderId="0" xfId="85" applyAlignment="1" applyProtection="1">
      <alignment horizontal="left" vertical="center"/>
    </xf>
    <xf numFmtId="0" fontId="41" fillId="0" borderId="0" xfId="85" applyFont="1" applyProtection="1"/>
    <xf numFmtId="0" fontId="45" fillId="0" borderId="0" xfId="85" applyFont="1" applyProtection="1"/>
    <xf numFmtId="0" fontId="44" fillId="0" borderId="0" xfId="85" applyFont="1" applyProtection="1"/>
    <xf numFmtId="2" fontId="43" fillId="0" borderId="0" xfId="86" applyNumberFormat="1" applyFont="1" applyBorder="1" applyAlignment="1" applyProtection="1">
      <alignment horizontal="center" vertical="top"/>
    </xf>
    <xf numFmtId="0" fontId="45" fillId="0" borderId="0" xfId="85" applyFont="1" applyAlignment="1" applyProtection="1">
      <alignment vertical="center"/>
    </xf>
    <xf numFmtId="0" fontId="45" fillId="0" borderId="0" xfId="85" applyFont="1" applyAlignment="1" applyProtection="1">
      <alignment horizontal="left" vertical="center"/>
    </xf>
    <xf numFmtId="0" fontId="46" fillId="0" borderId="22" xfId="85" applyFont="1" applyBorder="1" applyProtection="1"/>
    <xf numFmtId="0" fontId="46" fillId="0" borderId="14" xfId="85" applyFont="1" applyBorder="1" applyProtection="1"/>
    <xf numFmtId="0" fontId="46" fillId="0" borderId="13" xfId="85" applyFont="1" applyBorder="1" applyProtection="1"/>
    <xf numFmtId="0" fontId="49" fillId="0" borderId="0" xfId="85" applyFont="1" applyProtection="1"/>
    <xf numFmtId="0" fontId="40" fillId="0" borderId="10" xfId="85" applyFont="1" applyFill="1" applyBorder="1" applyAlignment="1" applyProtection="1">
      <alignment horizontal="left" vertical="top" wrapText="1"/>
    </xf>
    <xf numFmtId="0" fontId="40" fillId="0" borderId="10" xfId="85" applyFont="1" applyFill="1" applyBorder="1" applyAlignment="1" applyProtection="1">
      <alignment horizontal="center" vertical="top" wrapText="1"/>
    </xf>
    <xf numFmtId="2" fontId="41" fillId="28" borderId="10" xfId="85" applyNumberFormat="1" applyFont="1" applyFill="1" applyBorder="1" applyAlignment="1" applyProtection="1">
      <alignment horizontal="center" vertical="center"/>
    </xf>
    <xf numFmtId="2" fontId="41" fillId="0" borderId="20" xfId="85" applyNumberFormat="1" applyFont="1" applyFill="1" applyBorder="1" applyAlignment="1" applyProtection="1">
      <alignment horizontal="center" vertical="center"/>
    </xf>
    <xf numFmtId="0" fontId="41" fillId="0" borderId="0" xfId="85" applyFont="1" applyFill="1" applyBorder="1" applyAlignment="1" applyProtection="1">
      <alignment horizontal="right" vertical="center"/>
    </xf>
    <xf numFmtId="0" fontId="40" fillId="0" borderId="12" xfId="85" applyFont="1" applyFill="1" applyBorder="1" applyAlignment="1" applyProtection="1">
      <alignment horizontal="center" vertical="top" wrapText="1"/>
    </xf>
    <xf numFmtId="0" fontId="42" fillId="0" borderId="0" xfId="85" applyFont="1" applyBorder="1" applyAlignment="1" applyProtection="1">
      <alignment horizontal="right" vertical="center"/>
    </xf>
    <xf numFmtId="0" fontId="42" fillId="0" borderId="0" xfId="85" applyFont="1" applyBorder="1" applyAlignment="1" applyProtection="1">
      <alignment vertical="center"/>
    </xf>
    <xf numFmtId="0" fontId="40" fillId="0" borderId="0" xfId="85" applyFont="1" applyFill="1" applyBorder="1" applyAlignment="1" applyProtection="1">
      <alignment horizontal="left" vertical="top" wrapText="1"/>
    </xf>
    <xf numFmtId="0" fontId="40" fillId="0" borderId="0" xfId="85" applyFont="1" applyFill="1" applyBorder="1" applyAlignment="1" applyProtection="1">
      <alignment horizontal="center" vertical="top"/>
    </xf>
    <xf numFmtId="0" fontId="50" fillId="0" borderId="0" xfId="85" applyFont="1" applyFill="1" applyBorder="1" applyAlignment="1" applyProtection="1">
      <alignment horizontal="center" vertical="top"/>
    </xf>
    <xf numFmtId="0" fontId="52" fillId="0" borderId="0" xfId="85" applyFont="1" applyProtection="1"/>
    <xf numFmtId="0" fontId="40" fillId="0" borderId="0" xfId="85" applyFont="1" applyFill="1" applyBorder="1" applyAlignment="1" applyProtection="1">
      <alignment horizontal="right" vertical="top" wrapText="1"/>
    </xf>
    <xf numFmtId="0" fontId="42" fillId="0" borderId="0" xfId="85" applyFont="1" applyAlignment="1" applyProtection="1">
      <alignment wrapText="1"/>
    </xf>
    <xf numFmtId="0" fontId="49" fillId="0" borderId="0" xfId="85" applyFont="1" applyBorder="1" applyProtection="1"/>
    <xf numFmtId="0" fontId="49" fillId="0" borderId="0" xfId="85" applyFont="1" applyAlignment="1" applyProtection="1">
      <alignment wrapText="1"/>
    </xf>
    <xf numFmtId="0" fontId="49" fillId="24" borderId="0" xfId="85" applyFont="1" applyFill="1" applyProtection="1"/>
    <xf numFmtId="0" fontId="49" fillId="0" borderId="0" xfId="85" applyFont="1" applyAlignment="1" applyProtection="1">
      <alignment vertical="center"/>
    </xf>
    <xf numFmtId="0" fontId="49" fillId="0" borderId="0" xfId="85" applyFont="1" applyAlignment="1" applyProtection="1">
      <alignment vertical="center" wrapText="1"/>
    </xf>
    <xf numFmtId="0" fontId="55" fillId="0" borderId="20" xfId="85" applyFont="1" applyBorder="1" applyProtection="1"/>
    <xf numFmtId="0" fontId="40" fillId="0" borderId="11" xfId="86" applyFont="1" applyBorder="1" applyAlignment="1" applyProtection="1">
      <alignment horizontal="center" vertical="top" wrapText="1"/>
    </xf>
    <xf numFmtId="0" fontId="56" fillId="25" borderId="10" xfId="85" applyFont="1" applyFill="1" applyBorder="1" applyAlignment="1" applyProtection="1">
      <alignment horizontal="center" vertical="center"/>
    </xf>
    <xf numFmtId="0" fontId="55" fillId="0" borderId="0" xfId="85" applyFont="1" applyProtection="1"/>
    <xf numFmtId="0" fontId="55" fillId="0" borderId="0" xfId="85" applyFont="1" applyAlignment="1" applyProtection="1">
      <alignment vertical="center"/>
    </xf>
    <xf numFmtId="2" fontId="55" fillId="0" borderId="0" xfId="85" applyNumberFormat="1" applyFont="1" applyProtection="1"/>
    <xf numFmtId="0" fontId="55" fillId="0" borderId="0" xfId="85" applyFont="1" applyAlignment="1" applyProtection="1">
      <alignment horizontal="left" vertical="center"/>
    </xf>
    <xf numFmtId="0" fontId="56" fillId="0" borderId="23" xfId="85" applyFont="1" applyBorder="1" applyAlignment="1" applyProtection="1"/>
    <xf numFmtId="0" fontId="56" fillId="0" borderId="0" xfId="85" applyFont="1" applyBorder="1" applyAlignment="1" applyProtection="1"/>
    <xf numFmtId="0" fontId="56" fillId="0" borderId="21" xfId="85" applyFont="1" applyBorder="1" applyProtection="1"/>
    <xf numFmtId="0" fontId="56" fillId="0" borderId="23" xfId="85" applyFont="1" applyBorder="1" applyProtection="1"/>
    <xf numFmtId="0" fontId="56" fillId="0" borderId="0" xfId="85" applyFont="1" applyBorder="1" applyProtection="1"/>
    <xf numFmtId="0" fontId="55" fillId="0" borderId="0" xfId="85" applyFont="1" applyAlignment="1" applyProtection="1"/>
    <xf numFmtId="0" fontId="40" fillId="0" borderId="10" xfId="86" applyFont="1" applyBorder="1" applyAlignment="1" applyProtection="1">
      <alignment horizontal="center" vertical="top" wrapText="1"/>
    </xf>
    <xf numFmtId="0" fontId="40" fillId="0" borderId="10" xfId="86" applyFont="1" applyBorder="1" applyAlignment="1" applyProtection="1">
      <alignment horizontal="left" vertical="top" wrapText="1"/>
    </xf>
    <xf numFmtId="0" fontId="40" fillId="0" borderId="0" xfId="86" applyFont="1" applyAlignment="1" applyProtection="1">
      <alignment horizontal="center" vertical="top"/>
    </xf>
    <xf numFmtId="0" fontId="40" fillId="0" borderId="15" xfId="86" applyFont="1" applyBorder="1" applyAlignment="1" applyProtection="1">
      <alignment horizontal="left" vertical="top" wrapText="1"/>
    </xf>
    <xf numFmtId="9" fontId="40" fillId="0" borderId="10" xfId="86" applyNumberFormat="1" applyFont="1" applyBorder="1" applyAlignment="1" applyProtection="1">
      <alignment horizontal="center" vertical="top"/>
    </xf>
    <xf numFmtId="0" fontId="38" fillId="30" borderId="15" xfId="86" applyFont="1" applyFill="1" applyBorder="1" applyAlignment="1" applyProtection="1">
      <alignment horizontal="left" vertical="top"/>
    </xf>
    <xf numFmtId="0" fontId="38" fillId="30" borderId="19" xfId="86" applyFont="1" applyFill="1" applyBorder="1" applyAlignment="1" applyProtection="1">
      <alignment horizontal="left" vertical="top"/>
    </xf>
    <xf numFmtId="0" fontId="38" fillId="30" borderId="12" xfId="86" applyFont="1" applyFill="1" applyBorder="1" applyAlignment="1" applyProtection="1">
      <alignment horizontal="left" vertical="top"/>
    </xf>
    <xf numFmtId="0" fontId="40" fillId="0" borderId="0" xfId="86" applyFont="1" applyAlignment="1" applyProtection="1">
      <alignment horizontal="center" vertical="top" wrapText="1"/>
    </xf>
    <xf numFmtId="0" fontId="53" fillId="0" borderId="15" xfId="86" applyFont="1" applyBorder="1" applyAlignment="1" applyProtection="1">
      <alignment horizontal="left" vertical="top" wrapText="1"/>
    </xf>
    <xf numFmtId="9" fontId="53" fillId="0" borderId="10" xfId="86" applyNumberFormat="1" applyFont="1" applyBorder="1" applyAlignment="1" applyProtection="1">
      <alignment horizontal="center" vertical="top" wrapText="1"/>
    </xf>
    <xf numFmtId="9" fontId="40" fillId="0" borderId="10" xfId="86" applyNumberFormat="1" applyFont="1" applyBorder="1" applyAlignment="1" applyProtection="1">
      <alignment horizontal="center" vertical="top" wrapText="1"/>
    </xf>
    <xf numFmtId="2" fontId="41" fillId="28" borderId="10" xfId="85" applyNumberFormat="1" applyFont="1" applyFill="1" applyBorder="1" applyAlignment="1" applyProtection="1">
      <alignment horizontal="center" vertical="top"/>
    </xf>
    <xf numFmtId="0" fontId="58" fillId="0" borderId="15" xfId="85" applyFont="1" applyFill="1" applyBorder="1" applyAlignment="1" applyProtection="1">
      <alignment horizontal="right" vertical="top"/>
    </xf>
    <xf numFmtId="0" fontId="58" fillId="0" borderId="19" xfId="85" applyFont="1" applyFill="1" applyBorder="1" applyAlignment="1" applyProtection="1">
      <alignment horizontal="right" vertical="top"/>
    </xf>
    <xf numFmtId="2" fontId="58" fillId="0" borderId="12" xfId="85" applyNumberFormat="1" applyFont="1" applyFill="1" applyBorder="1" applyAlignment="1" applyProtection="1">
      <alignment horizontal="center" vertical="top"/>
    </xf>
    <xf numFmtId="0" fontId="41" fillId="0" borderId="20" xfId="85" applyFont="1" applyFill="1" applyBorder="1" applyAlignment="1" applyProtection="1">
      <alignment vertical="top"/>
    </xf>
    <xf numFmtId="9" fontId="38" fillId="27" borderId="19" xfId="86" applyNumberFormat="1" applyFont="1" applyFill="1" applyBorder="1" applyAlignment="1" applyProtection="1">
      <alignment horizontal="center" vertical="top"/>
    </xf>
    <xf numFmtId="0" fontId="59" fillId="0" borderId="0" xfId="85" applyFont="1" applyAlignment="1" applyProtection="1">
      <alignment horizontal="center"/>
    </xf>
    <xf numFmtId="0" fontId="54" fillId="0" borderId="0" xfId="85" applyFont="1" applyAlignment="1" applyProtection="1">
      <alignment horizontal="center"/>
    </xf>
    <xf numFmtId="0" fontId="54" fillId="0" borderId="0" xfId="85" applyFont="1" applyFill="1" applyBorder="1" applyAlignment="1" applyProtection="1">
      <alignment horizontal="center"/>
      <protection locked="0"/>
    </xf>
    <xf numFmtId="0" fontId="59" fillId="0" borderId="0" xfId="85" applyFont="1" applyBorder="1" applyAlignment="1" applyProtection="1">
      <alignment horizontal="center"/>
    </xf>
    <xf numFmtId="0" fontId="54" fillId="0" borderId="0" xfId="85" applyFont="1" applyBorder="1" applyAlignment="1" applyProtection="1">
      <alignment horizontal="center"/>
    </xf>
    <xf numFmtId="2" fontId="50" fillId="26" borderId="10" xfId="85" applyNumberFormat="1" applyFont="1" applyFill="1" applyBorder="1" applyAlignment="1" applyProtection="1">
      <alignment horizontal="center" vertical="top"/>
    </xf>
    <xf numFmtId="0" fontId="56" fillId="0" borderId="22" xfId="85" applyFont="1" applyBorder="1" applyProtection="1"/>
    <xf numFmtId="0" fontId="56" fillId="0" borderId="14" xfId="85" applyFont="1" applyBorder="1" applyProtection="1"/>
    <xf numFmtId="0" fontId="56" fillId="0" borderId="13" xfId="85" applyFont="1" applyBorder="1" applyProtection="1"/>
    <xf numFmtId="0" fontId="59" fillId="29" borderId="14" xfId="86" applyFont="1" applyFill="1" applyBorder="1" applyAlignment="1" applyProtection="1">
      <alignment vertical="center"/>
    </xf>
    <xf numFmtId="0" fontId="59" fillId="29" borderId="14" xfId="86" applyFont="1" applyFill="1" applyBorder="1" applyAlignment="1" applyProtection="1">
      <alignment horizontal="right" vertical="center"/>
    </xf>
    <xf numFmtId="0" fontId="40" fillId="0" borderId="11" xfId="86" applyFont="1" applyBorder="1" applyAlignment="1" applyProtection="1">
      <alignment horizontal="left" vertical="top" wrapText="1"/>
    </xf>
    <xf numFmtId="0" fontId="38" fillId="30" borderId="0" xfId="86" applyFont="1" applyFill="1" applyBorder="1" applyAlignment="1" applyProtection="1">
      <alignment horizontal="left" vertical="center"/>
    </xf>
    <xf numFmtId="9" fontId="38" fillId="28" borderId="0" xfId="86" applyNumberFormat="1" applyFont="1" applyFill="1" applyBorder="1" applyAlignment="1" applyProtection="1">
      <alignment horizontal="center" vertical="center"/>
    </xf>
    <xf numFmtId="9" fontId="38" fillId="27" borderId="10" xfId="86" applyNumberFormat="1" applyFont="1" applyFill="1" applyBorder="1" applyAlignment="1" applyProtection="1">
      <alignment horizontal="center" vertical="top"/>
    </xf>
    <xf numFmtId="0" fontId="38" fillId="30" borderId="15" xfId="86" applyFont="1" applyFill="1" applyBorder="1" applyAlignment="1" applyProtection="1">
      <alignment horizontal="left" vertical="top" wrapText="1" shrinkToFit="1"/>
    </xf>
    <xf numFmtId="0" fontId="41" fillId="0" borderId="0" xfId="85" applyFont="1" applyFill="1" applyBorder="1" applyAlignment="1" applyProtection="1">
      <alignment horizontal="right" vertical="top"/>
    </xf>
    <xf numFmtId="2" fontId="41" fillId="0" borderId="0" xfId="85" applyNumberFormat="1" applyFont="1" applyFill="1" applyBorder="1" applyAlignment="1" applyProtection="1">
      <alignment horizontal="center" vertical="top"/>
    </xf>
    <xf numFmtId="0" fontId="38" fillId="33" borderId="15" xfId="86" applyFont="1" applyFill="1" applyBorder="1" applyAlignment="1" applyProtection="1">
      <alignment horizontal="left" vertical="top"/>
    </xf>
    <xf numFmtId="0" fontId="57" fillId="33" borderId="19" xfId="86" applyFont="1" applyFill="1" applyBorder="1" applyAlignment="1" applyProtection="1">
      <alignment horizontal="left" vertical="top"/>
    </xf>
    <xf numFmtId="0" fontId="38" fillId="33" borderId="19" xfId="86" applyFont="1" applyFill="1" applyBorder="1" applyAlignment="1" applyProtection="1">
      <alignment horizontal="left" vertical="top"/>
    </xf>
    <xf numFmtId="0" fontId="38" fillId="33" borderId="12" xfId="86" applyFont="1" applyFill="1" applyBorder="1" applyAlignment="1" applyProtection="1">
      <alignment horizontal="left" vertical="top"/>
    </xf>
    <xf numFmtId="0" fontId="53" fillId="33" borderId="22" xfId="86" applyFont="1" applyFill="1" applyBorder="1" applyAlignment="1" applyProtection="1">
      <alignment horizontal="left" vertical="center"/>
    </xf>
    <xf numFmtId="0" fontId="53" fillId="33" borderId="14" xfId="86" applyFont="1" applyFill="1" applyBorder="1" applyAlignment="1" applyProtection="1">
      <alignment horizontal="left" vertical="center"/>
    </xf>
    <xf numFmtId="0" fontId="53" fillId="33" borderId="13" xfId="86" applyFont="1" applyFill="1" applyBorder="1" applyAlignment="1" applyProtection="1">
      <alignment horizontal="left" vertical="center"/>
    </xf>
    <xf numFmtId="0" fontId="59" fillId="33" borderId="14" xfId="86" applyFont="1" applyFill="1" applyBorder="1" applyAlignment="1" applyProtection="1">
      <alignment vertical="center"/>
    </xf>
    <xf numFmtId="0" fontId="59" fillId="33" borderId="14" xfId="86" applyFont="1" applyFill="1" applyBorder="1" applyAlignment="1" applyProtection="1">
      <alignment horizontal="right" vertical="center"/>
    </xf>
    <xf numFmtId="1" fontId="59" fillId="33" borderId="14" xfId="86" applyNumberFormat="1" applyFont="1" applyFill="1" applyBorder="1" applyAlignment="1" applyProtection="1">
      <alignment horizontal="right" vertical="center"/>
    </xf>
    <xf numFmtId="2" fontId="55" fillId="0" borderId="0" xfId="85" applyNumberFormat="1" applyFont="1" applyAlignment="1" applyProtection="1"/>
    <xf numFmtId="0" fontId="50" fillId="0" borderId="0" xfId="85" applyFont="1" applyFill="1" applyBorder="1" applyAlignment="1" applyProtection="1">
      <alignment horizontal="right" vertical="top" wrapText="1"/>
    </xf>
    <xf numFmtId="0" fontId="59" fillId="0" borderId="0" xfId="86" applyFont="1" applyFill="1" applyBorder="1" applyAlignment="1" applyProtection="1">
      <alignment vertical="center"/>
    </xf>
    <xf numFmtId="0" fontId="59" fillId="0" borderId="0" xfId="86" applyFont="1" applyFill="1" applyBorder="1" applyAlignment="1" applyProtection="1">
      <alignment horizontal="right" vertical="center"/>
    </xf>
    <xf numFmtId="1" fontId="59" fillId="0" borderId="0" xfId="86" applyNumberFormat="1" applyFont="1" applyFill="1" applyBorder="1" applyAlignment="1" applyProtection="1">
      <alignment horizontal="right" vertical="center"/>
    </xf>
    <xf numFmtId="0" fontId="59" fillId="32" borderId="10" xfId="85" applyFont="1" applyFill="1" applyBorder="1" applyAlignment="1" applyProtection="1">
      <alignment vertical="center"/>
    </xf>
    <xf numFmtId="2" fontId="51" fillId="25" borderId="11" xfId="85" applyNumberFormat="1" applyFont="1" applyFill="1" applyBorder="1" applyAlignment="1" applyProtection="1">
      <alignment horizontal="center" vertical="top" wrapText="1"/>
    </xf>
    <xf numFmtId="0" fontId="51" fillId="25" borderId="10" xfId="85" applyFont="1" applyFill="1" applyBorder="1" applyAlignment="1" applyProtection="1">
      <alignment horizontal="center" vertical="top"/>
    </xf>
    <xf numFmtId="2" fontId="51" fillId="25" borderId="10" xfId="85" applyNumberFormat="1" applyFont="1" applyFill="1" applyBorder="1" applyAlignment="1" applyProtection="1">
      <alignment horizontal="center" vertical="top" wrapText="1"/>
    </xf>
    <xf numFmtId="0" fontId="42" fillId="0" borderId="10" xfId="0" applyFont="1" applyBorder="1" applyAlignment="1">
      <alignment horizontal="center" vertical="top" wrapText="1"/>
    </xf>
    <xf numFmtId="1" fontId="42" fillId="0" borderId="10" xfId="0" applyNumberFormat="1" applyFont="1" applyBorder="1" applyAlignment="1">
      <alignment horizontal="center" vertical="top" wrapText="1"/>
    </xf>
    <xf numFmtId="0" fontId="42" fillId="0" borderId="10" xfId="0" applyFont="1" applyBorder="1" applyAlignment="1">
      <alignment horizontal="left" vertical="top" wrapText="1"/>
    </xf>
    <xf numFmtId="0" fontId="42" fillId="0" borderId="10" xfId="0" applyFont="1" applyBorder="1" applyAlignment="1">
      <alignment horizontal="center" vertical="top"/>
    </xf>
    <xf numFmtId="0" fontId="42" fillId="0" borderId="10" xfId="0" applyFont="1" applyBorder="1" applyAlignment="1">
      <alignment horizontal="left" vertical="top"/>
    </xf>
    <xf numFmtId="2" fontId="41" fillId="28" borderId="11" xfId="0" applyNumberFormat="1" applyFont="1" applyFill="1" applyBorder="1" applyAlignment="1">
      <alignment horizontal="center" vertical="top"/>
    </xf>
    <xf numFmtId="0" fontId="41" fillId="27" borderId="10" xfId="0" applyFont="1" applyFill="1" applyBorder="1" applyAlignment="1">
      <alignment horizontal="center" vertical="top"/>
    </xf>
    <xf numFmtId="0" fontId="41" fillId="25" borderId="10" xfId="0" applyFont="1" applyFill="1" applyBorder="1" applyAlignment="1">
      <alignment horizontal="center" vertical="top"/>
    </xf>
    <xf numFmtId="0" fontId="42" fillId="0" borderId="10" xfId="0" applyFont="1" applyFill="1" applyBorder="1" applyAlignment="1">
      <alignment horizontal="center" vertical="top" wrapText="1"/>
    </xf>
    <xf numFmtId="0" fontId="42" fillId="0" borderId="18" xfId="0" applyFont="1" applyBorder="1" applyAlignment="1">
      <alignment horizontal="left" vertical="top" wrapText="1"/>
    </xf>
    <xf numFmtId="0" fontId="42" fillId="0" borderId="18" xfId="0" applyFont="1" applyBorder="1" applyAlignment="1">
      <alignment horizontal="center" vertical="top"/>
    </xf>
    <xf numFmtId="0" fontId="42" fillId="0" borderId="18" xfId="0" applyFont="1" applyBorder="1" applyAlignment="1">
      <alignment horizontal="center" vertical="top" wrapText="1"/>
    </xf>
    <xf numFmtId="0" fontId="41" fillId="0" borderId="15" xfId="85" applyFont="1" applyFill="1" applyBorder="1" applyAlignment="1" applyProtection="1">
      <alignment horizontal="right" vertical="center"/>
    </xf>
    <xf numFmtId="0" fontId="41" fillId="0" borderId="19" xfId="85" applyFont="1" applyFill="1" applyBorder="1" applyAlignment="1" applyProtection="1">
      <alignment horizontal="right" vertical="center"/>
    </xf>
    <xf numFmtId="2" fontId="41" fillId="0" borderId="12" xfId="85" applyNumberFormat="1" applyFont="1" applyFill="1" applyBorder="1" applyAlignment="1" applyProtection="1">
      <alignment horizontal="center" vertical="center"/>
    </xf>
    <xf numFmtId="0" fontId="42" fillId="0" borderId="10" xfId="0" applyFont="1" applyBorder="1" applyAlignment="1">
      <alignment vertical="top" wrapText="1"/>
    </xf>
    <xf numFmtId="1" fontId="41" fillId="27" borderId="11" xfId="0" applyNumberFormat="1" applyFont="1" applyFill="1" applyBorder="1" applyAlignment="1">
      <alignment horizontal="center" vertical="top"/>
    </xf>
    <xf numFmtId="1" fontId="41" fillId="25" borderId="13" xfId="0" applyNumberFormat="1" applyFont="1" applyFill="1" applyBorder="1" applyAlignment="1">
      <alignment horizontal="center" vertical="top"/>
    </xf>
    <xf numFmtId="1" fontId="41" fillId="27" borderId="10" xfId="0" applyNumberFormat="1" applyFont="1" applyFill="1" applyBorder="1" applyAlignment="1">
      <alignment horizontal="center" vertical="top"/>
    </xf>
    <xf numFmtId="1" fontId="41" fillId="25" borderId="10" xfId="0" applyNumberFormat="1" applyFont="1" applyFill="1" applyBorder="1" applyAlignment="1">
      <alignment horizontal="center" vertical="top"/>
    </xf>
    <xf numFmtId="1" fontId="50" fillId="27" borderId="10" xfId="85" applyNumberFormat="1" applyFont="1" applyFill="1" applyBorder="1" applyAlignment="1" applyProtection="1">
      <alignment horizontal="center" vertical="top"/>
      <protection locked="0"/>
    </xf>
    <xf numFmtId="1" fontId="50" fillId="25" borderId="10" xfId="85" applyNumberFormat="1" applyFont="1" applyFill="1" applyBorder="1" applyAlignment="1" applyProtection="1">
      <alignment horizontal="center" vertical="top"/>
    </xf>
    <xf numFmtId="2" fontId="41" fillId="28" borderId="10" xfId="0" applyNumberFormat="1" applyFont="1" applyFill="1" applyBorder="1" applyAlignment="1">
      <alignment horizontal="center" vertical="top"/>
    </xf>
    <xf numFmtId="0" fontId="41" fillId="27" borderId="10" xfId="0" applyFont="1" applyFill="1" applyBorder="1" applyAlignment="1">
      <alignment horizontal="center" vertical="top" wrapText="1"/>
    </xf>
    <xf numFmtId="0" fontId="41" fillId="25" borderId="10" xfId="0" applyFont="1" applyFill="1" applyBorder="1" applyAlignment="1">
      <alignment horizontal="center" vertical="top" wrapText="1"/>
    </xf>
    <xf numFmtId="2" fontId="41" fillId="28" borderId="10" xfId="0" applyNumberFormat="1" applyFont="1" applyFill="1" applyBorder="1" applyAlignment="1">
      <alignment horizontal="center" vertical="top" wrapText="1"/>
    </xf>
    <xf numFmtId="0" fontId="42" fillId="0" borderId="16" xfId="0" applyFont="1" applyBorder="1" applyAlignment="1">
      <alignment horizontal="center" vertical="top" wrapText="1"/>
    </xf>
    <xf numFmtId="0" fontId="42" fillId="0" borderId="17" xfId="0" applyFont="1" applyBorder="1" applyAlignment="1">
      <alignment horizontal="center" vertical="top" wrapText="1"/>
    </xf>
    <xf numFmtId="0" fontId="60" fillId="0" borderId="24" xfId="0" applyFont="1" applyBorder="1" applyAlignment="1">
      <alignment horizontal="center" vertical="top"/>
    </xf>
    <xf numFmtId="0" fontId="42" fillId="0" borderId="24" xfId="0" applyFont="1" applyBorder="1" applyAlignment="1">
      <alignment horizontal="center" vertical="top" wrapText="1"/>
    </xf>
    <xf numFmtId="1" fontId="50" fillId="27" borderId="10" xfId="86" applyNumberFormat="1" applyFont="1" applyFill="1" applyBorder="1" applyAlignment="1" applyProtection="1">
      <alignment horizontal="center" vertical="top"/>
      <protection locked="0"/>
    </xf>
    <xf numFmtId="2" fontId="50" fillId="26" borderId="10" xfId="86" applyNumberFormat="1" applyFont="1" applyFill="1" applyBorder="1" applyAlignment="1" applyProtection="1">
      <alignment horizontal="center" vertical="top"/>
    </xf>
    <xf numFmtId="0" fontId="50" fillId="27" borderId="10" xfId="85" applyFont="1" applyFill="1" applyBorder="1" applyAlignment="1" applyProtection="1">
      <alignment horizontal="center" vertical="top" wrapText="1"/>
      <protection locked="0"/>
    </xf>
    <xf numFmtId="1" fontId="50" fillId="27" borderId="11" xfId="86" applyNumberFormat="1" applyFont="1" applyFill="1" applyBorder="1" applyAlignment="1" applyProtection="1">
      <alignment horizontal="center" vertical="top" wrapText="1"/>
      <protection locked="0"/>
    </xf>
    <xf numFmtId="2" fontId="50" fillId="26" borderId="11" xfId="86" applyNumberFormat="1" applyFont="1" applyFill="1" applyBorder="1" applyAlignment="1" applyProtection="1">
      <alignment horizontal="center" vertical="top" wrapText="1"/>
    </xf>
    <xf numFmtId="1" fontId="50" fillId="27" borderId="10" xfId="86" applyNumberFormat="1" applyFont="1" applyFill="1" applyBorder="1" applyAlignment="1" applyProtection="1">
      <alignment horizontal="center" vertical="top" wrapText="1"/>
      <protection locked="0"/>
    </xf>
    <xf numFmtId="2" fontId="50" fillId="26" borderId="10" xfId="86" applyNumberFormat="1" applyFont="1" applyFill="1" applyBorder="1" applyAlignment="1" applyProtection="1">
      <alignment horizontal="center" vertical="top" wrapText="1"/>
    </xf>
    <xf numFmtId="1" fontId="50" fillId="25" borderId="11" xfId="86" applyNumberFormat="1" applyFont="1" applyFill="1" applyBorder="1" applyAlignment="1" applyProtection="1">
      <alignment horizontal="center" vertical="top" wrapText="1"/>
    </xf>
    <xf numFmtId="1" fontId="50" fillId="25" borderId="10" xfId="86" applyNumberFormat="1" applyFont="1" applyFill="1" applyBorder="1" applyAlignment="1" applyProtection="1">
      <alignment horizontal="center" vertical="top" wrapText="1"/>
    </xf>
    <xf numFmtId="1" fontId="50" fillId="25" borderId="10" xfId="86" applyNumberFormat="1" applyFont="1" applyFill="1" applyBorder="1" applyAlignment="1" applyProtection="1">
      <alignment horizontal="center" vertical="top"/>
    </xf>
    <xf numFmtId="2" fontId="50" fillId="28" borderId="10" xfId="86" applyNumberFormat="1" applyFont="1" applyFill="1" applyBorder="1" applyAlignment="1" applyProtection="1">
      <alignment horizontal="center" vertical="center"/>
    </xf>
    <xf numFmtId="2" fontId="51" fillId="28" borderId="11" xfId="85" applyNumberFormat="1" applyFont="1" applyFill="1" applyBorder="1" applyAlignment="1" applyProtection="1">
      <alignment horizontal="center" vertical="center"/>
    </xf>
    <xf numFmtId="2" fontId="51" fillId="28" borderId="10" xfId="85" applyNumberFormat="1" applyFont="1" applyFill="1" applyBorder="1" applyAlignment="1" applyProtection="1">
      <alignment horizontal="center" vertical="center"/>
    </xf>
    <xf numFmtId="0" fontId="39" fillId="0" borderId="0" xfId="85" applyFont="1" applyAlignment="1" applyProtection="1">
      <alignment horizontal="center"/>
    </xf>
    <xf numFmtId="9" fontId="38" fillId="25" borderId="10" xfId="86" applyNumberFormat="1" applyFont="1" applyFill="1" applyBorder="1" applyAlignment="1" applyProtection="1">
      <alignment horizontal="center" vertical="top"/>
    </xf>
    <xf numFmtId="0" fontId="55" fillId="32" borderId="0" xfId="85" applyFont="1" applyFill="1" applyBorder="1" applyAlignment="1" applyProtection="1">
      <alignment horizontal="left" vertical="center" wrapText="1"/>
    </xf>
    <xf numFmtId="0" fontId="55" fillId="32" borderId="12" xfId="85" applyFont="1" applyFill="1" applyBorder="1" applyAlignment="1" applyProtection="1">
      <alignment horizontal="left" vertical="center" wrapText="1"/>
    </xf>
    <xf numFmtId="2" fontId="56" fillId="26" borderId="10" xfId="85" applyNumberFormat="1" applyFont="1" applyFill="1" applyBorder="1" applyAlignment="1" applyProtection="1">
      <alignment horizontal="center" vertical="top"/>
    </xf>
    <xf numFmtId="2" fontId="56" fillId="25" borderId="10" xfId="85" applyNumberFormat="1" applyFont="1" applyFill="1" applyBorder="1" applyAlignment="1" applyProtection="1">
      <alignment horizontal="center" vertical="top"/>
    </xf>
    <xf numFmtId="2" fontId="56" fillId="27" borderId="10" xfId="85" applyNumberFormat="1" applyFont="1" applyFill="1" applyBorder="1" applyAlignment="1" applyProtection="1">
      <alignment horizontal="center" vertical="top"/>
    </xf>
    <xf numFmtId="2" fontId="56" fillId="31" borderId="10" xfId="85" applyNumberFormat="1" applyFont="1" applyFill="1" applyBorder="1" applyAlignment="1" applyProtection="1">
      <alignment horizontal="center" vertical="top"/>
    </xf>
    <xf numFmtId="0" fontId="53" fillId="33" borderId="18" xfId="86" applyFont="1" applyFill="1" applyBorder="1" applyAlignment="1" applyProtection="1">
      <alignment horizontal="left" vertical="center"/>
    </xf>
    <xf numFmtId="0" fontId="41" fillId="25" borderId="10" xfId="85" applyFont="1" applyFill="1" applyBorder="1" applyAlignment="1" applyProtection="1">
      <alignment horizontal="right" vertical="center"/>
    </xf>
    <xf numFmtId="0" fontId="50" fillId="33" borderId="10" xfId="86" applyFont="1" applyFill="1" applyBorder="1" applyAlignment="1" applyProtection="1">
      <alignment horizontal="left" vertical="center"/>
    </xf>
    <xf numFmtId="1" fontId="50" fillId="33" borderId="10" xfId="86" applyNumberFormat="1" applyFont="1" applyFill="1" applyBorder="1" applyAlignment="1" applyProtection="1">
      <alignment horizontal="center" vertical="center"/>
    </xf>
    <xf numFmtId="0" fontId="50" fillId="25" borderId="15" xfId="86" applyFont="1" applyFill="1" applyBorder="1" applyAlignment="1" applyProtection="1">
      <alignment horizontal="right" vertical="center"/>
    </xf>
    <xf numFmtId="0" fontId="50" fillId="25" borderId="19" xfId="86" applyFont="1" applyFill="1" applyBorder="1" applyAlignment="1" applyProtection="1">
      <alignment horizontal="right" vertical="center"/>
    </xf>
    <xf numFmtId="0" fontId="50" fillId="25" borderId="12" xfId="86" applyFont="1" applyFill="1" applyBorder="1" applyAlignment="1" applyProtection="1">
      <alignment horizontal="right" vertical="center"/>
    </xf>
    <xf numFmtId="1" fontId="59" fillId="28" borderId="14" xfId="86" applyNumberFormat="1" applyFont="1" applyFill="1" applyBorder="1" applyAlignment="1" applyProtection="1">
      <alignment horizontal="right" vertical="center"/>
    </xf>
    <xf numFmtId="0" fontId="53" fillId="33" borderId="23" xfId="86" applyFont="1" applyFill="1" applyBorder="1" applyAlignment="1" applyProtection="1">
      <alignment horizontal="left" vertical="center"/>
    </xf>
    <xf numFmtId="0" fontId="53" fillId="33" borderId="0" xfId="86" applyFont="1" applyFill="1" applyBorder="1" applyAlignment="1" applyProtection="1">
      <alignment horizontal="left" vertical="center"/>
    </xf>
    <xf numFmtId="0" fontId="53" fillId="33" borderId="21" xfId="86" applyFont="1" applyFill="1" applyBorder="1" applyAlignment="1" applyProtection="1">
      <alignment horizontal="left" vertical="center"/>
    </xf>
    <xf numFmtId="0" fontId="50" fillId="25" borderId="10" xfId="86" applyFont="1" applyFill="1" applyBorder="1" applyAlignment="1" applyProtection="1">
      <alignment horizontal="right" vertical="center"/>
    </xf>
    <xf numFmtId="0" fontId="40" fillId="34" borderId="16" xfId="86" applyFont="1" applyFill="1" applyBorder="1" applyAlignment="1" applyProtection="1">
      <alignment horizontal="left" vertical="top" wrapText="1" shrinkToFit="1"/>
    </xf>
    <xf numFmtId="0" fontId="53" fillId="34" borderId="20" xfId="0" applyFont="1" applyFill="1" applyBorder="1" applyAlignment="1">
      <alignment vertical="top" wrapText="1" shrinkToFit="1"/>
    </xf>
    <xf numFmtId="0" fontId="53" fillId="34" borderId="17" xfId="0" applyFont="1" applyFill="1" applyBorder="1" applyAlignment="1">
      <alignment vertical="top" wrapText="1" shrinkToFit="1"/>
    </xf>
    <xf numFmtId="0" fontId="51" fillId="30" borderId="19" xfId="86" applyFont="1" applyFill="1" applyBorder="1" applyAlignment="1" applyProtection="1">
      <alignment horizontal="left" vertical="top" wrapText="1"/>
    </xf>
    <xf numFmtId="0" fontId="51" fillId="30" borderId="12" xfId="86" applyFont="1" applyFill="1" applyBorder="1" applyAlignment="1" applyProtection="1">
      <alignment horizontal="left" vertical="top" wrapText="1"/>
    </xf>
    <xf numFmtId="0" fontId="48" fillId="0" borderId="0" xfId="85" applyFont="1" applyAlignment="1" applyProtection="1">
      <alignment horizontal="center" vertical="top"/>
    </xf>
    <xf numFmtId="0" fontId="47" fillId="0" borderId="0" xfId="85" applyFont="1" applyAlignment="1" applyProtection="1">
      <alignment horizontal="center" vertical="top"/>
    </xf>
    <xf numFmtId="0" fontId="54" fillId="27" borderId="10" xfId="85" applyFont="1" applyFill="1" applyBorder="1" applyAlignment="1" applyProtection="1">
      <alignment horizontal="center"/>
      <protection locked="0"/>
    </xf>
    <xf numFmtId="0" fontId="54" fillId="0" borderId="10" xfId="85" applyFont="1" applyFill="1" applyBorder="1" applyAlignment="1" applyProtection="1">
      <alignment horizontal="center"/>
      <protection locked="0"/>
    </xf>
    <xf numFmtId="0" fontId="41" fillId="25" borderId="10" xfId="85" applyFont="1" applyFill="1" applyBorder="1" applyAlignment="1" applyProtection="1">
      <alignment horizontal="right" vertical="top"/>
    </xf>
    <xf numFmtId="0" fontId="39" fillId="0" borderId="10" xfId="85" applyFont="1" applyFill="1" applyBorder="1" applyAlignment="1" applyProtection="1">
      <alignment horizontal="center"/>
      <protection locked="0"/>
    </xf>
    <xf numFmtId="0" fontId="51" fillId="25" borderId="26" xfId="85" applyFont="1" applyFill="1" applyBorder="1" applyAlignment="1" applyProtection="1">
      <alignment horizontal="center" vertical="center"/>
    </xf>
    <xf numFmtId="0" fontId="51" fillId="25" borderId="25" xfId="85" applyFont="1" applyFill="1" applyBorder="1" applyAlignment="1" applyProtection="1">
      <alignment horizontal="center" vertical="center"/>
    </xf>
    <xf numFmtId="0" fontId="51" fillId="25" borderId="22" xfId="85" applyFont="1" applyFill="1" applyBorder="1" applyAlignment="1" applyProtection="1">
      <alignment horizontal="center" vertical="center"/>
    </xf>
    <xf numFmtId="0" fontId="51" fillId="25" borderId="14" xfId="85" applyFont="1" applyFill="1" applyBorder="1" applyAlignment="1" applyProtection="1">
      <alignment horizontal="center" vertical="center"/>
    </xf>
    <xf numFmtId="0" fontId="51" fillId="25" borderId="13" xfId="85" applyFont="1" applyFill="1" applyBorder="1" applyAlignment="1" applyProtection="1">
      <alignment horizontal="center" vertical="center"/>
    </xf>
    <xf numFmtId="0" fontId="59" fillId="0" borderId="15" xfId="85" applyFont="1" applyBorder="1" applyAlignment="1" applyProtection="1">
      <alignment horizontal="right" vertical="center"/>
    </xf>
    <xf numFmtId="0" fontId="59" fillId="0" borderId="12" xfId="85" applyFont="1" applyBorder="1" applyAlignment="1" applyProtection="1">
      <alignment horizontal="right" vertical="center"/>
    </xf>
    <xf numFmtId="0" fontId="39" fillId="27" borderId="15" xfId="0" applyFont="1" applyFill="1" applyBorder="1" applyAlignment="1">
      <alignment horizontal="center" vertical="center"/>
    </xf>
    <xf numFmtId="0" fontId="39" fillId="27" borderId="19" xfId="0" applyFont="1" applyFill="1" applyBorder="1" applyAlignment="1">
      <alignment horizontal="center" vertical="center"/>
    </xf>
    <xf numFmtId="0" fontId="39" fillId="27" borderId="12" xfId="0" applyFont="1" applyFill="1" applyBorder="1" applyAlignment="1">
      <alignment horizontal="center" vertical="center"/>
    </xf>
    <xf numFmtId="0" fontId="50" fillId="33" borderId="10" xfId="85" applyFont="1" applyFill="1" applyBorder="1" applyAlignment="1" applyProtection="1">
      <alignment horizontal="center" vertical="center"/>
    </xf>
    <xf numFmtId="0" fontId="50" fillId="33" borderId="10" xfId="85" applyFont="1" applyFill="1" applyBorder="1" applyAlignment="1" applyProtection="1">
      <alignment horizontal="left" vertical="top"/>
    </xf>
    <xf numFmtId="0" fontId="50" fillId="33" borderId="15" xfId="85" applyFont="1" applyFill="1" applyBorder="1" applyAlignment="1" applyProtection="1">
      <alignment horizontal="left" vertical="center"/>
    </xf>
    <xf numFmtId="0" fontId="50" fillId="33" borderId="19" xfId="85" applyFont="1" applyFill="1" applyBorder="1" applyAlignment="1" applyProtection="1">
      <alignment horizontal="left" vertical="center"/>
    </xf>
    <xf numFmtId="0" fontId="50" fillId="33" borderId="12" xfId="85" applyFont="1" applyFill="1" applyBorder="1" applyAlignment="1" applyProtection="1">
      <alignment horizontal="left" vertical="center"/>
    </xf>
    <xf numFmtId="0" fontId="50" fillId="33" borderId="15" xfId="85" applyFont="1" applyFill="1" applyBorder="1" applyAlignment="1" applyProtection="1">
      <alignment horizontal="center" vertical="center"/>
    </xf>
    <xf numFmtId="0" fontId="50" fillId="33" borderId="19" xfId="85" applyFont="1" applyFill="1" applyBorder="1" applyAlignment="1" applyProtection="1">
      <alignment horizontal="center" vertical="center"/>
    </xf>
    <xf numFmtId="0" fontId="50" fillId="33" borderId="12" xfId="85" applyFont="1" applyFill="1" applyBorder="1" applyAlignment="1" applyProtection="1">
      <alignment horizontal="center" vertical="center"/>
    </xf>
    <xf numFmtId="0" fontId="56" fillId="0" borderId="16" xfId="85" applyFont="1" applyBorder="1" applyAlignment="1" applyProtection="1">
      <alignment horizontal="center" vertical="center" wrapText="1"/>
    </xf>
    <xf numFmtId="0" fontId="56" fillId="0" borderId="20" xfId="85" applyFont="1" applyBorder="1" applyAlignment="1" applyProtection="1">
      <alignment horizontal="center" vertical="center" wrapText="1"/>
    </xf>
    <xf numFmtId="0" fontId="56" fillId="0" borderId="17" xfId="85" applyFont="1" applyBorder="1" applyAlignment="1" applyProtection="1">
      <alignment horizontal="center" vertical="center" wrapText="1"/>
    </xf>
    <xf numFmtId="0" fontId="56" fillId="0" borderId="23" xfId="85" applyFont="1" applyBorder="1" applyAlignment="1" applyProtection="1">
      <alignment horizontal="center" vertical="center" wrapText="1"/>
    </xf>
    <xf numFmtId="0" fontId="56" fillId="0" borderId="0" xfId="85" applyFont="1" applyBorder="1" applyAlignment="1" applyProtection="1">
      <alignment horizontal="center" vertical="center" wrapText="1"/>
    </xf>
    <xf numFmtId="0" fontId="56" fillId="0" borderId="21" xfId="85" applyFont="1" applyBorder="1" applyAlignment="1" applyProtection="1">
      <alignment horizontal="center" vertical="center" wrapText="1"/>
    </xf>
    <xf numFmtId="2" fontId="56" fillId="30" borderId="15" xfId="85" applyNumberFormat="1" applyFont="1" applyFill="1" applyBorder="1" applyAlignment="1" applyProtection="1">
      <alignment horizontal="center"/>
    </xf>
    <xf numFmtId="2" fontId="56" fillId="30" borderId="19" xfId="85" applyNumberFormat="1" applyFont="1" applyFill="1" applyBorder="1" applyAlignment="1" applyProtection="1">
      <alignment horizontal="center"/>
    </xf>
    <xf numFmtId="2" fontId="56" fillId="30" borderId="12" xfId="85" applyNumberFormat="1" applyFont="1" applyFill="1" applyBorder="1" applyAlignment="1" applyProtection="1">
      <alignment horizontal="center"/>
    </xf>
    <xf numFmtId="0" fontId="55" fillId="0" borderId="15" xfId="85" applyFont="1" applyBorder="1" applyAlignment="1" applyProtection="1">
      <alignment horizontal="left" vertical="center"/>
    </xf>
    <xf numFmtId="0" fontId="55" fillId="0" borderId="19" xfId="85" applyFont="1" applyBorder="1" applyAlignment="1" applyProtection="1">
      <alignment horizontal="left" vertical="center"/>
    </xf>
    <xf numFmtId="0" fontId="56" fillId="32" borderId="15" xfId="85" applyFont="1" applyFill="1" applyBorder="1" applyAlignment="1" applyProtection="1">
      <alignment horizontal="left" vertical="center"/>
    </xf>
    <xf numFmtId="0" fontId="56" fillId="32" borderId="19" xfId="85" applyFont="1" applyFill="1" applyBorder="1" applyAlignment="1" applyProtection="1">
      <alignment horizontal="left" vertical="center"/>
    </xf>
    <xf numFmtId="0" fontId="56" fillId="32" borderId="12" xfId="85" applyFont="1" applyFill="1" applyBorder="1" applyAlignment="1" applyProtection="1">
      <alignment horizontal="left" vertical="center"/>
    </xf>
    <xf numFmtId="0" fontId="56" fillId="0" borderId="10" xfId="85" applyFont="1" applyBorder="1" applyAlignment="1" applyProtection="1">
      <alignment horizontal="right"/>
    </xf>
    <xf numFmtId="0" fontId="55" fillId="30" borderId="23" xfId="85" applyFont="1" applyFill="1" applyBorder="1" applyAlignment="1" applyProtection="1">
      <alignment horizontal="left" vertical="center" wrapText="1"/>
    </xf>
    <xf numFmtId="0" fontId="55" fillId="30" borderId="0" xfId="85" applyFont="1" applyFill="1" applyBorder="1" applyAlignment="1" applyProtection="1">
      <alignment horizontal="left" vertical="center" wrapText="1"/>
    </xf>
    <xf numFmtId="0" fontId="55" fillId="30" borderId="21" xfId="85" applyFont="1" applyFill="1" applyBorder="1" applyAlignment="1" applyProtection="1">
      <alignment horizontal="left" vertical="center" wrapText="1"/>
    </xf>
    <xf numFmtId="0" fontId="55" fillId="0" borderId="15" xfId="85" applyFont="1" applyBorder="1" applyAlignment="1" applyProtection="1">
      <alignment horizontal="left" vertical="center" wrapText="1"/>
    </xf>
    <xf numFmtId="0" fontId="55" fillId="0" borderId="19" xfId="85" applyFont="1" applyBorder="1" applyAlignment="1" applyProtection="1">
      <alignment horizontal="left" vertical="center" wrapText="1"/>
    </xf>
    <xf numFmtId="0" fontId="56" fillId="30" borderId="15" xfId="85" applyFont="1" applyFill="1" applyBorder="1" applyAlignment="1" applyProtection="1">
      <alignment horizontal="left" vertical="center"/>
    </xf>
    <xf numFmtId="0" fontId="56" fillId="30" borderId="19" xfId="85" applyFont="1" applyFill="1" applyBorder="1" applyAlignment="1" applyProtection="1">
      <alignment horizontal="left" vertical="center"/>
    </xf>
    <xf numFmtId="0" fontId="56" fillId="30" borderId="12" xfId="85" applyFont="1" applyFill="1" applyBorder="1" applyAlignment="1" applyProtection="1">
      <alignment horizontal="left" vertical="center"/>
    </xf>
    <xf numFmtId="0" fontId="56" fillId="0" borderId="15" xfId="85" applyFont="1" applyBorder="1" applyAlignment="1" applyProtection="1">
      <alignment horizontal="right" vertical="center"/>
    </xf>
    <xf numFmtId="0" fontId="56" fillId="0" borderId="19" xfId="85" applyFont="1" applyBorder="1" applyAlignment="1" applyProtection="1">
      <alignment horizontal="right" vertical="center"/>
    </xf>
    <xf numFmtId="0" fontId="56" fillId="0" borderId="12" xfId="85" applyFont="1" applyBorder="1" applyAlignment="1" applyProtection="1">
      <alignment horizontal="right" vertical="center"/>
    </xf>
    <xf numFmtId="0" fontId="55" fillId="0" borderId="15" xfId="85" applyFont="1" applyFill="1" applyBorder="1" applyAlignment="1" applyProtection="1">
      <alignment horizontal="left" vertical="top"/>
    </xf>
    <xf numFmtId="0" fontId="55" fillId="0" borderId="19" xfId="85" applyFont="1" applyFill="1" applyBorder="1" applyAlignment="1" applyProtection="1">
      <alignment horizontal="left" vertical="top"/>
    </xf>
    <xf numFmtId="0" fontId="55" fillId="0" borderId="15" xfId="85" applyFont="1" applyFill="1" applyBorder="1" applyAlignment="1" applyProtection="1">
      <alignment horizontal="left" vertical="top" wrapText="1"/>
    </xf>
    <xf numFmtId="0" fontId="55" fillId="0" borderId="19" xfId="85" applyFont="1" applyFill="1" applyBorder="1" applyAlignment="1" applyProtection="1">
      <alignment horizontal="left" vertical="top" wrapText="1"/>
    </xf>
    <xf numFmtId="0" fontId="55" fillId="0" borderId="15" xfId="85" applyFont="1" applyBorder="1" applyAlignment="1" applyProtection="1">
      <alignment horizontal="left" vertical="top" wrapText="1"/>
    </xf>
    <xf numFmtId="0" fontId="55" fillId="0" borderId="19" xfId="85" applyFont="1" applyBorder="1" applyAlignment="1" applyProtection="1">
      <alignment horizontal="left" vertical="top" wrapText="1"/>
    </xf>
    <xf numFmtId="0" fontId="55" fillId="0" borderId="12" xfId="85" applyFont="1" applyBorder="1" applyAlignment="1" applyProtection="1">
      <alignment horizontal="left" vertical="top" wrapText="1"/>
    </xf>
    <xf numFmtId="0" fontId="56" fillId="32" borderId="15" xfId="85" applyFont="1" applyFill="1" applyBorder="1" applyAlignment="1" applyProtection="1">
      <alignment horizontal="left" vertical="center" wrapText="1"/>
    </xf>
    <xf numFmtId="0" fontId="56" fillId="32" borderId="19" xfId="85" applyFont="1" applyFill="1" applyBorder="1" applyAlignment="1" applyProtection="1">
      <alignment horizontal="left" vertical="center" wrapText="1"/>
    </xf>
    <xf numFmtId="0" fontId="56" fillId="32" borderId="13" xfId="85" applyFont="1" applyFill="1" applyBorder="1" applyAlignment="1" applyProtection="1">
      <alignment horizontal="left" vertical="center" wrapText="1"/>
    </xf>
    <xf numFmtId="0" fontId="56" fillId="25" borderId="15" xfId="85" applyFont="1" applyFill="1" applyBorder="1" applyAlignment="1" applyProtection="1">
      <alignment horizontal="center" vertical="center"/>
    </xf>
    <xf numFmtId="0" fontId="56" fillId="25" borderId="19" xfId="85" applyFont="1" applyFill="1" applyBorder="1" applyAlignment="1" applyProtection="1">
      <alignment horizontal="center" vertical="center"/>
    </xf>
    <xf numFmtId="0" fontId="56" fillId="25" borderId="12" xfId="85" applyFont="1" applyFill="1" applyBorder="1" applyAlignment="1" applyProtection="1">
      <alignment horizontal="center" vertical="center"/>
    </xf>
    <xf numFmtId="0" fontId="55" fillId="0" borderId="15" xfId="85" applyFont="1" applyBorder="1" applyAlignment="1" applyProtection="1">
      <alignment horizontal="left" vertical="top"/>
    </xf>
    <xf numFmtId="0" fontId="55" fillId="0" borderId="19" xfId="85" applyFont="1" applyBorder="1" applyAlignment="1" applyProtection="1">
      <alignment horizontal="left" vertical="top"/>
    </xf>
    <xf numFmtId="0" fontId="55" fillId="0" borderId="12" xfId="85" applyFont="1" applyBorder="1" applyAlignment="1" applyProtection="1">
      <alignment horizontal="left" vertical="top"/>
    </xf>
  </cellXfs>
  <cellStyles count="87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ส่วนที่ถูกเน้น1" xfId="7"/>
    <cellStyle name="20% - ส่วนที่ถูกเน้น2" xfId="8"/>
    <cellStyle name="20% - ส่วนที่ถูกเน้น3" xfId="9"/>
    <cellStyle name="20% - ส่วนที่ถูกเน้น4" xfId="10"/>
    <cellStyle name="20% - ส่วนที่ถูกเน้น5" xfId="11"/>
    <cellStyle name="20% - ส่วนที่ถูกเน้น6" xfId="12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ส่วนที่ถูกเน้น1" xfId="19"/>
    <cellStyle name="40% - ส่วนที่ถูกเน้น2" xfId="20"/>
    <cellStyle name="40% - ส่วนที่ถูกเน้น3" xfId="21"/>
    <cellStyle name="40% - ส่วนที่ถูกเน้น4" xfId="22"/>
    <cellStyle name="40% - ส่วนที่ถูกเน้น5" xfId="23"/>
    <cellStyle name="40% - ส่วนที่ถูกเน้น6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ส่วนที่ถูกเน้น1" xfId="31"/>
    <cellStyle name="60% - ส่วนที่ถูกเน้น2" xfId="32"/>
    <cellStyle name="60% - ส่วนที่ถูกเน้น3" xfId="33"/>
    <cellStyle name="60% - ส่วนที่ถูกเน้น4" xfId="34"/>
    <cellStyle name="60% - ส่วนที่ถูกเน้น5" xfId="35"/>
    <cellStyle name="60% - ส่วนที่ถูกเน้น6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Bad" xfId="43"/>
    <cellStyle name="Calculation" xfId="44"/>
    <cellStyle name="Check Cell" xfId="45"/>
    <cellStyle name="Explanatory Text" xfId="46"/>
    <cellStyle name="Good" xfId="47"/>
    <cellStyle name="Heading 1" xfId="48"/>
    <cellStyle name="Heading 2" xfId="49"/>
    <cellStyle name="Heading 3" xfId="50"/>
    <cellStyle name="Heading 4" xfId="51"/>
    <cellStyle name="Input" xfId="52"/>
    <cellStyle name="Linked Cell" xfId="53"/>
    <cellStyle name="Neutral" xfId="54"/>
    <cellStyle name="Normal 2" xfId="85"/>
    <cellStyle name="Note" xfId="55"/>
    <cellStyle name="Output" xfId="56"/>
    <cellStyle name="Title" xfId="57"/>
    <cellStyle name="Total" xfId="58"/>
    <cellStyle name="Warning Text" xfId="59"/>
    <cellStyle name="การคำนวณ" xfId="60"/>
    <cellStyle name="ข้อความเตือน" xfId="61"/>
    <cellStyle name="ข้อความอธิบาย" xfId="62"/>
    <cellStyle name="เครื่องหมายจุลภาค 3" xfId="63"/>
    <cellStyle name="ชื่อเรื่อง" xfId="64"/>
    <cellStyle name="เซลล์ตรวจสอบ" xfId="65"/>
    <cellStyle name="เซลล์ที่มีการเชื่อมโยง" xfId="66"/>
    <cellStyle name="ดี" xfId="67"/>
    <cellStyle name="ปกติ" xfId="0" builtinId="0"/>
    <cellStyle name="ปกติ 2" xfId="86"/>
    <cellStyle name="ปกติ 3" xfId="68"/>
    <cellStyle name="ป้อนค่า" xfId="69"/>
    <cellStyle name="ปานกลาง" xfId="70"/>
    <cellStyle name="ผลรวม" xfId="71"/>
    <cellStyle name="แย่" xfId="72"/>
    <cellStyle name="ส่วนที่ถูกเน้น1" xfId="73"/>
    <cellStyle name="ส่วนที่ถูกเน้น2" xfId="74"/>
    <cellStyle name="ส่วนที่ถูกเน้น3" xfId="75"/>
    <cellStyle name="ส่วนที่ถูกเน้น4" xfId="76"/>
    <cellStyle name="ส่วนที่ถูกเน้น5" xfId="77"/>
    <cellStyle name="ส่วนที่ถูกเน้น6" xfId="78"/>
    <cellStyle name="แสดงผล" xfId="79"/>
    <cellStyle name="หมายเหตุ" xfId="80"/>
    <cellStyle name="หัวเรื่อง 1" xfId="81"/>
    <cellStyle name="หัวเรื่อง 2" xfId="82"/>
    <cellStyle name="หัวเรื่อง 3" xfId="83"/>
    <cellStyle name="หัวเรื่อง 4" xfId="84"/>
  </cellStyles>
  <dxfs count="0"/>
  <tableStyles count="0" defaultTableStyle="TableStyleMedium9" defaultPivotStyle="PivotStyleLight16"/>
  <colors>
    <mruColors>
      <color rgb="FFCCFFFF"/>
      <color rgb="FF70AC2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topLeftCell="A82" zoomScale="85" zoomScaleSheetLayoutView="85" workbookViewId="0">
      <selection activeCell="B86" sqref="B86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6" t="s">
        <v>107</v>
      </c>
      <c r="B1" s="177"/>
      <c r="C1" s="177"/>
      <c r="D1" s="177"/>
      <c r="E1" s="177"/>
      <c r="F1" s="177"/>
      <c r="G1" s="177"/>
      <c r="H1" s="177"/>
      <c r="I1" s="177"/>
    </row>
    <row r="2" spans="1:9" ht="25.8">
      <c r="A2" s="176" t="s">
        <v>108</v>
      </c>
      <c r="B2" s="176"/>
      <c r="C2" s="176"/>
      <c r="D2" s="176"/>
      <c r="E2" s="176"/>
      <c r="F2" s="176"/>
      <c r="G2" s="176"/>
      <c r="H2" s="176"/>
      <c r="I2" s="176"/>
    </row>
    <row r="3" spans="1:9" ht="18.899999999999999" customHeight="1">
      <c r="A3" s="71" t="s">
        <v>19</v>
      </c>
      <c r="B3" s="178"/>
      <c r="C3" s="178"/>
      <c r="D3" s="72" t="s">
        <v>134</v>
      </c>
      <c r="E3" s="178"/>
      <c r="F3" s="178"/>
      <c r="G3" s="72" t="s">
        <v>20</v>
      </c>
      <c r="H3" s="179" t="s">
        <v>21</v>
      </c>
      <c r="I3" s="179"/>
    </row>
    <row r="4" spans="1:9" ht="18.899999999999999" customHeight="1">
      <c r="A4" s="71" t="s">
        <v>22</v>
      </c>
      <c r="B4" s="181" t="s">
        <v>112</v>
      </c>
      <c r="C4" s="181"/>
      <c r="D4" s="151" t="s">
        <v>134</v>
      </c>
      <c r="E4" s="181" t="s">
        <v>23</v>
      </c>
      <c r="F4" s="181"/>
      <c r="G4" s="72" t="s">
        <v>20</v>
      </c>
      <c r="H4" s="179" t="s">
        <v>24</v>
      </c>
      <c r="I4" s="179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7" t="s">
        <v>100</v>
      </c>
      <c r="E6" s="188"/>
      <c r="F6" s="189"/>
      <c r="G6" s="190"/>
      <c r="H6" s="190"/>
      <c r="I6" s="191"/>
    </row>
    <row r="7" spans="1:9" ht="36">
      <c r="A7" s="182" t="s">
        <v>25</v>
      </c>
      <c r="B7" s="184" t="s">
        <v>26</v>
      </c>
      <c r="C7" s="185"/>
      <c r="D7" s="185"/>
      <c r="E7" s="185"/>
      <c r="F7" s="186"/>
      <c r="G7" s="105" t="s">
        <v>27</v>
      </c>
      <c r="H7" s="105" t="s">
        <v>28</v>
      </c>
      <c r="I7" s="105" t="s">
        <v>29</v>
      </c>
    </row>
    <row r="8" spans="1:9" ht="18">
      <c r="A8" s="183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93" t="s">
        <v>195</v>
      </c>
      <c r="B9" s="193"/>
      <c r="C9" s="193"/>
      <c r="D9" s="193"/>
      <c r="E9" s="193"/>
      <c r="F9" s="193"/>
      <c r="G9" s="192">
        <v>20</v>
      </c>
      <c r="H9" s="192"/>
      <c r="I9" s="192"/>
    </row>
    <row r="10" spans="1:9" ht="109.8" customHeight="1">
      <c r="A10" s="21" t="s">
        <v>113</v>
      </c>
      <c r="B10" s="109" t="s">
        <v>124</v>
      </c>
      <c r="C10" s="109" t="s">
        <v>114</v>
      </c>
      <c r="D10" s="109" t="s">
        <v>115</v>
      </c>
      <c r="E10" s="109" t="s">
        <v>116</v>
      </c>
      <c r="F10" s="109" t="s">
        <v>117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118</v>
      </c>
      <c r="B11" s="108" t="s">
        <v>119</v>
      </c>
      <c r="C11" s="108" t="s">
        <v>120</v>
      </c>
      <c r="D11" s="108" t="s">
        <v>121</v>
      </c>
      <c r="E11" s="108" t="s">
        <v>122</v>
      </c>
      <c r="F11" s="108" t="s">
        <v>123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125</v>
      </c>
      <c r="B12" s="111" t="s">
        <v>126</v>
      </c>
      <c r="C12" s="108" t="s">
        <v>127</v>
      </c>
      <c r="D12" s="108" t="s">
        <v>128</v>
      </c>
      <c r="E12" s="108" t="s">
        <v>129</v>
      </c>
      <c r="F12" s="108" t="s">
        <v>130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131</v>
      </c>
      <c r="B13" s="111" t="s">
        <v>126</v>
      </c>
      <c r="C13" s="111" t="s">
        <v>126</v>
      </c>
      <c r="D13" s="111" t="s">
        <v>126</v>
      </c>
      <c r="E13" s="108" t="s">
        <v>132</v>
      </c>
      <c r="F13" s="108" t="s">
        <v>133</v>
      </c>
      <c r="G13" s="126"/>
      <c r="H13" s="127">
        <v>4</v>
      </c>
      <c r="I13" s="113">
        <f t="shared" si="0"/>
        <v>0</v>
      </c>
    </row>
    <row r="14" spans="1:9" ht="24.9" customHeight="1">
      <c r="A14" s="180" t="s">
        <v>33</v>
      </c>
      <c r="B14" s="180"/>
      <c r="C14" s="180"/>
      <c r="D14" s="180"/>
      <c r="E14" s="180"/>
      <c r="F14" s="180"/>
      <c r="G14" s="180"/>
      <c r="H14" s="180"/>
      <c r="I14" s="65">
        <f>SUM(I10,I11,I12,I13)*20/100</f>
        <v>0</v>
      </c>
    </row>
    <row r="15" spans="1:9" ht="24.9" customHeight="1">
      <c r="A15" s="180" t="s">
        <v>135</v>
      </c>
      <c r="B15" s="180"/>
      <c r="C15" s="180"/>
      <c r="D15" s="180"/>
      <c r="E15" s="180"/>
      <c r="F15" s="180"/>
      <c r="G15" s="180"/>
      <c r="H15" s="180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93" t="s">
        <v>2</v>
      </c>
      <c r="B17" s="193"/>
      <c r="C17" s="193"/>
      <c r="D17" s="193"/>
      <c r="E17" s="193"/>
      <c r="F17" s="193"/>
      <c r="G17" s="192">
        <v>10</v>
      </c>
      <c r="H17" s="192"/>
      <c r="I17" s="192"/>
    </row>
    <row r="18" spans="1:9" ht="256.8" customHeight="1">
      <c r="A18" s="110" t="s">
        <v>136</v>
      </c>
      <c r="B18" s="108" t="s">
        <v>137</v>
      </c>
      <c r="C18" s="108" t="s">
        <v>138</v>
      </c>
      <c r="D18" s="108" t="s">
        <v>139</v>
      </c>
      <c r="E18" s="108" t="s">
        <v>140</v>
      </c>
      <c r="F18" s="116" t="s">
        <v>141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142</v>
      </c>
      <c r="B19" s="108" t="s">
        <v>143</v>
      </c>
      <c r="C19" s="108" t="s">
        <v>144</v>
      </c>
      <c r="D19" s="108" t="s">
        <v>145</v>
      </c>
      <c r="E19" s="108" t="s">
        <v>146</v>
      </c>
      <c r="F19" s="108" t="s">
        <v>147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148</v>
      </c>
      <c r="B20" s="108"/>
      <c r="C20" s="108" t="s">
        <v>149</v>
      </c>
      <c r="D20" s="108" t="s">
        <v>150</v>
      </c>
      <c r="E20" s="108" t="s">
        <v>151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152</v>
      </c>
      <c r="B21" s="119" t="s">
        <v>126</v>
      </c>
      <c r="C21" s="119" t="s">
        <v>126</v>
      </c>
      <c r="D21" s="119" t="s">
        <v>153</v>
      </c>
      <c r="E21" s="119" t="s">
        <v>154</v>
      </c>
      <c r="F21" s="119" t="s">
        <v>155</v>
      </c>
      <c r="G21" s="128"/>
      <c r="H21" s="129">
        <v>3</v>
      </c>
      <c r="I21" s="76">
        <f t="shared" si="1"/>
        <v>0</v>
      </c>
    </row>
    <row r="22" spans="1:9" ht="26.25" customHeight="1">
      <c r="A22" s="160" t="s">
        <v>33</v>
      </c>
      <c r="B22" s="160"/>
      <c r="C22" s="160"/>
      <c r="D22" s="160"/>
      <c r="E22" s="160"/>
      <c r="F22" s="160"/>
      <c r="G22" s="160"/>
      <c r="H22" s="160"/>
      <c r="I22" s="23">
        <f>SUM(I18,I19,I20,I21)*20/100</f>
        <v>0</v>
      </c>
    </row>
    <row r="23" spans="1:9" ht="24.9" customHeight="1">
      <c r="A23" s="160" t="s">
        <v>135</v>
      </c>
      <c r="B23" s="160"/>
      <c r="C23" s="160"/>
      <c r="D23" s="160"/>
      <c r="E23" s="160"/>
      <c r="F23" s="160"/>
      <c r="G23" s="160"/>
      <c r="H23" s="160"/>
      <c r="I23" s="23">
        <f>I22*7/10</f>
        <v>0</v>
      </c>
    </row>
    <row r="24" spans="1:9" ht="25.05" customHeight="1">
      <c r="A24" s="27"/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94" t="s">
        <v>34</v>
      </c>
      <c r="B25" s="195"/>
      <c r="C25" s="195"/>
      <c r="D25" s="195"/>
      <c r="E25" s="195"/>
      <c r="F25" s="196"/>
      <c r="G25" s="197">
        <v>10</v>
      </c>
      <c r="H25" s="198"/>
      <c r="I25" s="199"/>
    </row>
    <row r="26" spans="1:9" ht="115.2" customHeight="1">
      <c r="A26" s="110" t="s">
        <v>156</v>
      </c>
      <c r="B26" s="108" t="s">
        <v>157</v>
      </c>
      <c r="C26" s="108" t="s">
        <v>158</v>
      </c>
      <c r="D26" s="108" t="s">
        <v>159</v>
      </c>
      <c r="E26" s="108" t="s">
        <v>160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161</v>
      </c>
      <c r="B27" s="108" t="s">
        <v>162</v>
      </c>
      <c r="C27" s="108" t="s">
        <v>163</v>
      </c>
      <c r="D27" s="108" t="s">
        <v>164</v>
      </c>
      <c r="E27" s="108" t="s">
        <v>165</v>
      </c>
      <c r="F27" s="108" t="s">
        <v>166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167</v>
      </c>
      <c r="B28" s="108" t="s">
        <v>168</v>
      </c>
      <c r="C28" s="108" t="s">
        <v>169</v>
      </c>
      <c r="D28" s="108" t="s">
        <v>170</v>
      </c>
      <c r="E28" s="108" t="s">
        <v>171</v>
      </c>
      <c r="F28" s="108" t="s">
        <v>172</v>
      </c>
      <c r="G28" s="128"/>
      <c r="H28" s="129">
        <v>5</v>
      </c>
      <c r="I28" s="76">
        <f>G28*H28</f>
        <v>0</v>
      </c>
    </row>
    <row r="29" spans="1:9" ht="24.9" customHeight="1">
      <c r="A29" s="160" t="s">
        <v>33</v>
      </c>
      <c r="B29" s="160"/>
      <c r="C29" s="160"/>
      <c r="D29" s="160"/>
      <c r="E29" s="160"/>
      <c r="F29" s="160"/>
      <c r="G29" s="160"/>
      <c r="H29" s="160"/>
      <c r="I29" s="23">
        <f>SUM(I26,I27,I28)*20/100</f>
        <v>0</v>
      </c>
    </row>
    <row r="30" spans="1:9" ht="24.75" customHeight="1">
      <c r="A30" s="160" t="s">
        <v>135</v>
      </c>
      <c r="B30" s="160"/>
      <c r="C30" s="160"/>
      <c r="D30" s="160"/>
      <c r="E30" s="160"/>
      <c r="F30" s="160"/>
      <c r="G30" s="160"/>
      <c r="H30" s="160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94" t="s">
        <v>173</v>
      </c>
      <c r="B32" s="195"/>
      <c r="C32" s="195"/>
      <c r="D32" s="195"/>
      <c r="E32" s="195"/>
      <c r="F32" s="196"/>
      <c r="G32" s="197">
        <v>10</v>
      </c>
      <c r="H32" s="198"/>
      <c r="I32" s="199"/>
    </row>
    <row r="33" spans="1:9" ht="153" customHeight="1">
      <c r="A33" s="110" t="s">
        <v>174</v>
      </c>
      <c r="B33" s="108" t="s">
        <v>175</v>
      </c>
      <c r="C33" s="108" t="s">
        <v>176</v>
      </c>
      <c r="D33" s="108" t="s">
        <v>177</v>
      </c>
      <c r="E33" s="108" t="s">
        <v>178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179</v>
      </c>
      <c r="B34" s="111" t="s">
        <v>126</v>
      </c>
      <c r="C34" s="111" t="s">
        <v>126</v>
      </c>
      <c r="D34" s="111" t="s">
        <v>126</v>
      </c>
      <c r="E34" s="108" t="s">
        <v>180</v>
      </c>
      <c r="F34" s="108" t="s">
        <v>181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182</v>
      </c>
      <c r="B35" s="111" t="s">
        <v>126</v>
      </c>
      <c r="C35" s="111" t="s">
        <v>126</v>
      </c>
      <c r="D35" s="111" t="s">
        <v>126</v>
      </c>
      <c r="E35" s="111" t="s">
        <v>183</v>
      </c>
      <c r="F35" s="111" t="s">
        <v>184</v>
      </c>
      <c r="G35" s="126"/>
      <c r="H35" s="127">
        <v>5</v>
      </c>
      <c r="I35" s="130">
        <f t="shared" si="2"/>
        <v>0</v>
      </c>
    </row>
    <row r="36" spans="1:9" ht="24.9" customHeight="1">
      <c r="A36" s="160" t="s">
        <v>37</v>
      </c>
      <c r="B36" s="160"/>
      <c r="C36" s="160"/>
      <c r="D36" s="160"/>
      <c r="E36" s="160"/>
      <c r="F36" s="160"/>
      <c r="G36" s="160"/>
      <c r="H36" s="160"/>
      <c r="I36" s="23">
        <f>SUM(I32,I33,I34,I35)*20/100</f>
        <v>0</v>
      </c>
    </row>
    <row r="37" spans="1:9" ht="24.9" customHeight="1">
      <c r="A37" s="160" t="s">
        <v>135</v>
      </c>
      <c r="B37" s="160"/>
      <c r="C37" s="160"/>
      <c r="D37" s="160"/>
      <c r="E37" s="160"/>
      <c r="F37" s="160"/>
      <c r="G37" s="160"/>
      <c r="H37" s="160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94" t="s">
        <v>38</v>
      </c>
      <c r="B39" s="195"/>
      <c r="C39" s="195"/>
      <c r="D39" s="195"/>
      <c r="E39" s="195"/>
      <c r="F39" s="195"/>
      <c r="G39" s="192">
        <v>10</v>
      </c>
      <c r="H39" s="192"/>
      <c r="I39" s="192"/>
    </row>
    <row r="40" spans="1:9" ht="64.2" customHeight="1">
      <c r="A40" s="123" t="s">
        <v>4</v>
      </c>
      <c r="B40" s="108" t="s">
        <v>175</v>
      </c>
      <c r="C40" s="108" t="s">
        <v>176</v>
      </c>
      <c r="D40" s="108" t="s">
        <v>177</v>
      </c>
      <c r="E40" s="108" t="s">
        <v>178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185</v>
      </c>
      <c r="B41" s="108" t="s">
        <v>39</v>
      </c>
      <c r="C41" s="108" t="s">
        <v>186</v>
      </c>
      <c r="D41" s="108" t="s">
        <v>40</v>
      </c>
      <c r="E41" s="108" t="s">
        <v>187</v>
      </c>
      <c r="F41" s="108" t="s">
        <v>188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189</v>
      </c>
      <c r="B42" s="108" t="s">
        <v>41</v>
      </c>
      <c r="C42" s="108" t="s">
        <v>5</v>
      </c>
      <c r="D42" s="108" t="s">
        <v>42</v>
      </c>
      <c r="E42" s="108" t="s">
        <v>190</v>
      </c>
      <c r="F42" s="108" t="s">
        <v>191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60" t="s">
        <v>33</v>
      </c>
      <c r="B43" s="160"/>
      <c r="C43" s="160"/>
      <c r="D43" s="160"/>
      <c r="E43" s="160"/>
      <c r="F43" s="160"/>
      <c r="G43" s="160"/>
      <c r="H43" s="160"/>
      <c r="I43" s="23">
        <f>SUM(I40,I41,I42)*20/100</f>
        <v>0</v>
      </c>
    </row>
    <row r="44" spans="1:9" s="32" customFormat="1" ht="24.9" customHeight="1">
      <c r="A44" s="160" t="s">
        <v>135</v>
      </c>
      <c r="B44" s="160"/>
      <c r="C44" s="160"/>
      <c r="D44" s="160"/>
      <c r="E44" s="160"/>
      <c r="F44" s="160"/>
      <c r="G44" s="160"/>
      <c r="H44" s="160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194</v>
      </c>
      <c r="B46" s="80"/>
      <c r="C46" s="80"/>
      <c r="D46" s="80"/>
      <c r="E46" s="80"/>
      <c r="F46" s="81" t="s">
        <v>43</v>
      </c>
      <c r="G46" s="166">
        <f>I75+I85+I94+I102</f>
        <v>0</v>
      </c>
      <c r="H46" s="166"/>
      <c r="I46" s="80" t="s">
        <v>0</v>
      </c>
    </row>
    <row r="47" spans="1:9" ht="24" customHeight="1">
      <c r="A47" s="161" t="s">
        <v>217</v>
      </c>
      <c r="B47" s="161"/>
      <c r="C47" s="161"/>
      <c r="D47" s="161"/>
      <c r="E47" s="161"/>
      <c r="F47" s="161"/>
      <c r="G47" s="162">
        <v>8</v>
      </c>
      <c r="H47" s="162"/>
      <c r="I47" s="162"/>
    </row>
    <row r="48" spans="1:9" ht="230.4" customHeight="1">
      <c r="A48" s="123" t="s">
        <v>218</v>
      </c>
      <c r="B48" s="119" t="s">
        <v>126</v>
      </c>
      <c r="C48" s="135" t="s">
        <v>196</v>
      </c>
      <c r="D48" s="119" t="s">
        <v>197</v>
      </c>
      <c r="E48" s="119" t="s">
        <v>198</v>
      </c>
      <c r="F48" s="119" t="s">
        <v>199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219</v>
      </c>
      <c r="B49" s="134" t="s">
        <v>126</v>
      </c>
      <c r="C49" s="119" t="s">
        <v>126</v>
      </c>
      <c r="D49" s="135" t="s">
        <v>200</v>
      </c>
      <c r="E49" s="119" t="s">
        <v>109</v>
      </c>
      <c r="F49" s="119" t="s">
        <v>201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220</v>
      </c>
      <c r="B50" s="136" t="s">
        <v>126</v>
      </c>
      <c r="C50" s="136" t="s">
        <v>126</v>
      </c>
      <c r="D50" s="119" t="s">
        <v>110</v>
      </c>
      <c r="E50" s="119" t="s">
        <v>202</v>
      </c>
      <c r="F50" s="119" t="s">
        <v>203</v>
      </c>
      <c r="G50" s="131"/>
      <c r="H50" s="132">
        <v>2</v>
      </c>
      <c r="I50" s="133">
        <f t="shared" si="4"/>
        <v>0</v>
      </c>
    </row>
    <row r="51" spans="1:9" ht="24" customHeight="1">
      <c r="A51" s="163" t="s">
        <v>43</v>
      </c>
      <c r="B51" s="164"/>
      <c r="C51" s="164"/>
      <c r="D51" s="164"/>
      <c r="E51" s="164"/>
      <c r="F51" s="164"/>
      <c r="G51" s="164"/>
      <c r="H51" s="165"/>
      <c r="I51" s="23">
        <f>SUM(I48,I49,I50)*20/100</f>
        <v>0</v>
      </c>
    </row>
    <row r="52" spans="1:9" ht="24" customHeight="1">
      <c r="A52" s="160" t="s">
        <v>214</v>
      </c>
      <c r="B52" s="160"/>
      <c r="C52" s="160"/>
      <c r="D52" s="160"/>
      <c r="E52" s="160"/>
      <c r="F52" s="160"/>
      <c r="G52" s="160"/>
      <c r="H52" s="160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1" t="s">
        <v>221</v>
      </c>
      <c r="B54" s="161"/>
      <c r="C54" s="161"/>
      <c r="D54" s="161"/>
      <c r="E54" s="161"/>
      <c r="F54" s="161"/>
      <c r="G54" s="162">
        <v>4</v>
      </c>
      <c r="H54" s="162"/>
      <c r="I54" s="162"/>
    </row>
    <row r="55" spans="1:9" ht="79.8" customHeight="1">
      <c r="A55" s="123" t="s">
        <v>222</v>
      </c>
      <c r="B55" s="108" t="s">
        <v>126</v>
      </c>
      <c r="C55" s="108" t="s">
        <v>126</v>
      </c>
      <c r="D55" s="108" t="s">
        <v>126</v>
      </c>
      <c r="E55" s="108" t="s">
        <v>204</v>
      </c>
      <c r="F55" s="108" t="s">
        <v>205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223</v>
      </c>
      <c r="B56" s="108" t="s">
        <v>126</v>
      </c>
      <c r="C56" s="108" t="s">
        <v>126</v>
      </c>
      <c r="D56" s="108" t="s">
        <v>109</v>
      </c>
      <c r="E56" s="108" t="s">
        <v>207</v>
      </c>
      <c r="F56" s="108" t="s">
        <v>206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3" t="s">
        <v>43</v>
      </c>
      <c r="B57" s="164"/>
      <c r="C57" s="164"/>
      <c r="D57" s="164"/>
      <c r="E57" s="164"/>
      <c r="F57" s="164"/>
      <c r="G57" s="164"/>
      <c r="H57" s="165"/>
      <c r="I57" s="23">
        <f>SUM(I55,I56)*20/100</f>
        <v>0</v>
      </c>
    </row>
    <row r="58" spans="1:9" s="34" customFormat="1" ht="24" customHeight="1">
      <c r="A58" s="160" t="s">
        <v>214</v>
      </c>
      <c r="B58" s="160"/>
      <c r="C58" s="160"/>
      <c r="D58" s="160"/>
      <c r="E58" s="160"/>
      <c r="F58" s="160"/>
      <c r="G58" s="160"/>
      <c r="H58" s="160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1" t="s">
        <v>224</v>
      </c>
      <c r="B60" s="161"/>
      <c r="C60" s="161"/>
      <c r="D60" s="161"/>
      <c r="E60" s="161"/>
      <c r="F60" s="161"/>
      <c r="G60" s="162">
        <v>4</v>
      </c>
      <c r="H60" s="162"/>
      <c r="I60" s="162"/>
    </row>
    <row r="61" spans="1:9" ht="65.400000000000006" customHeight="1">
      <c r="A61" s="123" t="s">
        <v>225</v>
      </c>
      <c r="B61" s="137" t="s">
        <v>126</v>
      </c>
      <c r="C61" s="137" t="s">
        <v>126</v>
      </c>
      <c r="D61" s="137" t="s">
        <v>126</v>
      </c>
      <c r="E61" s="137" t="s">
        <v>204</v>
      </c>
      <c r="F61" s="137" t="s">
        <v>205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226</v>
      </c>
      <c r="B62" s="118" t="s">
        <v>126</v>
      </c>
      <c r="C62" s="118" t="s">
        <v>126</v>
      </c>
      <c r="D62" s="118" t="s">
        <v>208</v>
      </c>
      <c r="E62" s="118" t="s">
        <v>209</v>
      </c>
      <c r="F62" s="118" t="s">
        <v>210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3" t="s">
        <v>43</v>
      </c>
      <c r="B63" s="164"/>
      <c r="C63" s="164"/>
      <c r="D63" s="164"/>
      <c r="E63" s="164"/>
      <c r="F63" s="164"/>
      <c r="G63" s="164"/>
      <c r="H63" s="165"/>
      <c r="I63" s="23">
        <f>SUM(I61,I62)*20/100</f>
        <v>0</v>
      </c>
    </row>
    <row r="64" spans="1:9" s="35" customFormat="1" ht="24" customHeight="1">
      <c r="A64" s="160" t="s">
        <v>214</v>
      </c>
      <c r="B64" s="160"/>
      <c r="C64" s="160"/>
      <c r="D64" s="160"/>
      <c r="E64" s="160"/>
      <c r="F64" s="160"/>
      <c r="G64" s="160"/>
      <c r="H64" s="160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1" t="s">
        <v>227</v>
      </c>
      <c r="B66" s="161"/>
      <c r="C66" s="161"/>
      <c r="D66" s="161"/>
      <c r="E66" s="161"/>
      <c r="F66" s="161"/>
      <c r="G66" s="162">
        <v>4</v>
      </c>
      <c r="H66" s="162"/>
      <c r="I66" s="162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228</v>
      </c>
      <c r="B67" s="108" t="s">
        <v>126</v>
      </c>
      <c r="C67" s="108" t="s">
        <v>126</v>
      </c>
      <c r="D67" s="108" t="s">
        <v>126</v>
      </c>
      <c r="E67" s="108" t="s">
        <v>109</v>
      </c>
      <c r="F67" s="108" t="s">
        <v>211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229</v>
      </c>
      <c r="B68" s="108" t="s">
        <v>126</v>
      </c>
      <c r="C68" s="108" t="s">
        <v>126</v>
      </c>
      <c r="D68" s="108" t="s">
        <v>126</v>
      </c>
      <c r="E68" s="108" t="s">
        <v>109</v>
      </c>
      <c r="F68" s="108" t="s">
        <v>212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3" t="s">
        <v>43</v>
      </c>
      <c r="B69" s="164"/>
      <c r="C69" s="164"/>
      <c r="D69" s="164"/>
      <c r="E69" s="164"/>
      <c r="F69" s="164"/>
      <c r="G69" s="164"/>
      <c r="H69" s="165"/>
      <c r="I69" s="23">
        <f>SUM(I67,I68)*20/100</f>
        <v>0</v>
      </c>
    </row>
    <row r="70" spans="1:16384" ht="24" customHeight="1">
      <c r="A70" s="160" t="s">
        <v>214</v>
      </c>
      <c r="B70" s="160"/>
      <c r="C70" s="160"/>
      <c r="D70" s="160"/>
      <c r="E70" s="160"/>
      <c r="F70" s="160"/>
      <c r="G70" s="160"/>
      <c r="H70" s="160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213</v>
      </c>
      <c r="B72" s="80"/>
      <c r="C72" s="80"/>
      <c r="D72" s="80"/>
      <c r="E72" s="80"/>
      <c r="F72" s="81" t="s">
        <v>43</v>
      </c>
      <c r="G72" s="166">
        <f>I80+I90+I99+I107</f>
        <v>0</v>
      </c>
      <c r="H72" s="166"/>
      <c r="I72" s="80" t="s">
        <v>0</v>
      </c>
    </row>
    <row r="73" spans="1:16384" ht="26.1" customHeight="1">
      <c r="A73" s="96" t="s">
        <v>230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231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232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233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234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235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236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3" t="s">
        <v>43</v>
      </c>
      <c r="B80" s="164"/>
      <c r="C80" s="164"/>
      <c r="D80" s="164"/>
      <c r="E80" s="164"/>
      <c r="F80" s="164"/>
      <c r="G80" s="164"/>
      <c r="H80" s="165"/>
      <c r="I80" s="148">
        <f>SUM(I75,I76,I77,I78,I79)/5</f>
        <v>0</v>
      </c>
    </row>
    <row r="81" spans="1:16384" s="39" customFormat="1" ht="24" customHeight="1">
      <c r="A81" s="160" t="s">
        <v>214</v>
      </c>
      <c r="B81" s="160"/>
      <c r="C81" s="160"/>
      <c r="D81" s="160"/>
      <c r="E81" s="160"/>
      <c r="F81" s="160"/>
      <c r="G81" s="160"/>
      <c r="H81" s="160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59" t="s">
        <v>237</v>
      </c>
      <c r="B83" s="159"/>
      <c r="C83" s="159"/>
      <c r="D83" s="159"/>
      <c r="E83" s="159"/>
      <c r="F83" s="159"/>
      <c r="G83" s="159"/>
      <c r="H83" s="159"/>
      <c r="I83" s="159"/>
    </row>
    <row r="84" spans="1:16384" ht="24" customHeight="1">
      <c r="A84" s="167" t="s">
        <v>62</v>
      </c>
      <c r="B84" s="168"/>
      <c r="C84" s="168"/>
      <c r="D84" s="168"/>
      <c r="E84" s="168"/>
      <c r="F84" s="168"/>
      <c r="G84" s="168"/>
      <c r="H84" s="168"/>
      <c r="I84" s="169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238</v>
      </c>
      <c r="B86" s="85">
        <v>0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239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0</v>
      </c>
      <c r="I87" s="142">
        <f>G87*H87</f>
        <v>0</v>
      </c>
    </row>
    <row r="88" spans="1:16384" ht="38.25" customHeight="1">
      <c r="A88" s="54" t="s">
        <v>240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0</v>
      </c>
      <c r="I88" s="144">
        <f>G88*H88</f>
        <v>0</v>
      </c>
    </row>
    <row r="89" spans="1:16384" ht="37.5" customHeight="1">
      <c r="A89" s="56" t="s">
        <v>241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0</v>
      </c>
      <c r="I89" s="144">
        <f>G89*H89</f>
        <v>0</v>
      </c>
    </row>
    <row r="90" spans="1:16384" ht="24" customHeight="1">
      <c r="A90" s="163" t="s">
        <v>43</v>
      </c>
      <c r="B90" s="164"/>
      <c r="C90" s="164"/>
      <c r="D90" s="164"/>
      <c r="E90" s="164"/>
      <c r="F90" s="164"/>
      <c r="G90" s="164"/>
      <c r="H90" s="165"/>
      <c r="I90" s="148">
        <f>SUM(I87:I89)/5</f>
        <v>0</v>
      </c>
    </row>
    <row r="91" spans="1:16384" ht="24" customHeight="1">
      <c r="A91" s="160" t="s">
        <v>214</v>
      </c>
      <c r="B91" s="160"/>
      <c r="C91" s="160"/>
      <c r="D91" s="160"/>
      <c r="E91" s="160"/>
      <c r="F91" s="160"/>
      <c r="G91" s="160"/>
      <c r="H91" s="160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242</v>
      </c>
      <c r="B93" s="59"/>
      <c r="C93" s="59"/>
      <c r="D93" s="70">
        <v>0</v>
      </c>
      <c r="E93" s="174" t="s">
        <v>101</v>
      </c>
      <c r="F93" s="174"/>
      <c r="G93" s="174"/>
      <c r="H93" s="174"/>
      <c r="I93" s="175"/>
    </row>
    <row r="94" spans="1:16384" ht="78" customHeight="1">
      <c r="A94" s="54" t="s">
        <v>243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244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245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246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247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3" t="s">
        <v>43</v>
      </c>
      <c r="B99" s="164"/>
      <c r="C99" s="164"/>
      <c r="D99" s="164"/>
      <c r="E99" s="164"/>
      <c r="F99" s="164"/>
      <c r="G99" s="164"/>
      <c r="H99" s="165"/>
      <c r="I99" s="148">
        <f>SUM(I94:I98)/5</f>
        <v>0</v>
      </c>
    </row>
    <row r="100" spans="1:9" ht="24" customHeight="1">
      <c r="A100" s="160" t="s">
        <v>214</v>
      </c>
      <c r="B100" s="160"/>
      <c r="C100" s="160"/>
      <c r="D100" s="160"/>
      <c r="E100" s="160"/>
      <c r="F100" s="160"/>
      <c r="G100" s="160"/>
      <c r="H100" s="160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248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71" t="s">
        <v>99</v>
      </c>
      <c r="B103" s="172"/>
      <c r="C103" s="172"/>
      <c r="D103" s="172"/>
      <c r="E103" s="172"/>
      <c r="F103" s="172"/>
      <c r="G103" s="172"/>
      <c r="H103" s="172"/>
      <c r="I103" s="173"/>
    </row>
    <row r="104" spans="1:9" ht="40.200000000000003" customHeight="1">
      <c r="A104" s="54" t="s">
        <v>249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250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251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70" t="s">
        <v>43</v>
      </c>
      <c r="B107" s="170"/>
      <c r="C107" s="170"/>
      <c r="D107" s="170"/>
      <c r="E107" s="170"/>
      <c r="F107" s="170"/>
      <c r="G107" s="170"/>
      <c r="H107" s="170"/>
      <c r="I107" s="148">
        <f>SUM(I104:I106)/5</f>
        <v>0</v>
      </c>
    </row>
    <row r="108" spans="1:9" ht="21.9" customHeight="1">
      <c r="A108" s="160" t="s">
        <v>214</v>
      </c>
      <c r="B108" s="160"/>
      <c r="C108" s="160"/>
      <c r="D108" s="160"/>
      <c r="E108" s="160"/>
      <c r="F108" s="160"/>
      <c r="G108" s="160"/>
      <c r="H108" s="160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A64:H64"/>
    <mergeCell ref="A66:F66"/>
    <mergeCell ref="G66:I66"/>
    <mergeCell ref="A69:H69"/>
    <mergeCell ref="A70:H70"/>
    <mergeCell ref="A54:F54"/>
    <mergeCell ref="G54:I54"/>
    <mergeCell ref="A57:H57"/>
    <mergeCell ref="A58:H58"/>
    <mergeCell ref="A25:F25"/>
    <mergeCell ref="G25:I25"/>
    <mergeCell ref="A32:F32"/>
    <mergeCell ref="G32:I32"/>
    <mergeCell ref="A39:F39"/>
    <mergeCell ref="G39:I39"/>
    <mergeCell ref="G17:I17"/>
    <mergeCell ref="A17:F17"/>
    <mergeCell ref="G9:I9"/>
    <mergeCell ref="A9:F9"/>
    <mergeCell ref="A23:H23"/>
    <mergeCell ref="A14:H14"/>
    <mergeCell ref="A81:H81"/>
    <mergeCell ref="A1:I1"/>
    <mergeCell ref="A2:I2"/>
    <mergeCell ref="B3:C3"/>
    <mergeCell ref="E3:F3"/>
    <mergeCell ref="H3:I3"/>
    <mergeCell ref="A15:H15"/>
    <mergeCell ref="A22:H22"/>
    <mergeCell ref="B4:C4"/>
    <mergeCell ref="E4:F4"/>
    <mergeCell ref="H4:I4"/>
    <mergeCell ref="A7:A8"/>
    <mergeCell ref="B7:F7"/>
    <mergeCell ref="D6:E6"/>
    <mergeCell ref="F6:I6"/>
    <mergeCell ref="A43:H43"/>
    <mergeCell ref="A108:H108"/>
    <mergeCell ref="A84:I84"/>
    <mergeCell ref="A90:H90"/>
    <mergeCell ref="A91:H91"/>
    <mergeCell ref="A99:H99"/>
    <mergeCell ref="A100:H100"/>
    <mergeCell ref="A107:H107"/>
    <mergeCell ref="A103:I103"/>
    <mergeCell ref="E93:I93"/>
    <mergeCell ref="A83:I83"/>
    <mergeCell ref="A29:H29"/>
    <mergeCell ref="A30:H30"/>
    <mergeCell ref="A36:H36"/>
    <mergeCell ref="A37:H37"/>
    <mergeCell ref="A60:F60"/>
    <mergeCell ref="G60:I60"/>
    <mergeCell ref="A63:H63"/>
    <mergeCell ref="A80:H80"/>
    <mergeCell ref="A44:H44"/>
    <mergeCell ref="G72:H72"/>
    <mergeCell ref="G46:H46"/>
    <mergeCell ref="A51:H51"/>
    <mergeCell ref="A52:H52"/>
    <mergeCell ref="A47:F47"/>
    <mergeCell ref="G47:I47"/>
  </mergeCells>
  <dataValidations count="2">
    <dataValidation type="decimal" operator="lessThan" allowBlank="1" showInputMessage="1" showErrorMessage="1" sqref="B102">
      <formula1>15</formula1>
    </dataValidation>
    <dataValidation type="decimal" operator="lessThan" allowBlank="1" showInputMessage="1" showErrorMessage="1" sqref="B86">
      <formula1>16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zoomScale="85" zoomScaleSheetLayoutView="85" workbookViewId="0">
      <selection activeCell="K10" sqref="K10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6" t="s">
        <v>107</v>
      </c>
      <c r="B1" s="177"/>
      <c r="C1" s="177"/>
      <c r="D1" s="177"/>
      <c r="E1" s="177"/>
      <c r="F1" s="177"/>
      <c r="G1" s="177"/>
      <c r="H1" s="177"/>
      <c r="I1" s="177"/>
    </row>
    <row r="2" spans="1:9" ht="25.8">
      <c r="A2" s="176" t="s">
        <v>108</v>
      </c>
      <c r="B2" s="176"/>
      <c r="C2" s="176"/>
      <c r="D2" s="176"/>
      <c r="E2" s="176"/>
      <c r="F2" s="176"/>
      <c r="G2" s="176"/>
      <c r="H2" s="176"/>
      <c r="I2" s="176"/>
    </row>
    <row r="3" spans="1:9" ht="18.899999999999999" customHeight="1">
      <c r="A3" s="71" t="s">
        <v>19</v>
      </c>
      <c r="B3" s="178"/>
      <c r="C3" s="178"/>
      <c r="D3" s="72" t="s">
        <v>134</v>
      </c>
      <c r="E3" s="178"/>
      <c r="F3" s="178"/>
      <c r="G3" s="72" t="s">
        <v>20</v>
      </c>
      <c r="H3" s="179" t="s">
        <v>21</v>
      </c>
      <c r="I3" s="179"/>
    </row>
    <row r="4" spans="1:9" ht="18.899999999999999" customHeight="1">
      <c r="A4" s="71" t="s">
        <v>22</v>
      </c>
      <c r="B4" s="181" t="s">
        <v>112</v>
      </c>
      <c r="C4" s="181"/>
      <c r="D4" s="151" t="s">
        <v>134</v>
      </c>
      <c r="E4" s="181" t="s">
        <v>23</v>
      </c>
      <c r="F4" s="181"/>
      <c r="G4" s="72" t="s">
        <v>20</v>
      </c>
      <c r="H4" s="179" t="s">
        <v>24</v>
      </c>
      <c r="I4" s="179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7" t="s">
        <v>100</v>
      </c>
      <c r="E6" s="188"/>
      <c r="F6" s="189"/>
      <c r="G6" s="190"/>
      <c r="H6" s="190"/>
      <c r="I6" s="191"/>
    </row>
    <row r="7" spans="1:9" ht="36">
      <c r="A7" s="182" t="s">
        <v>25</v>
      </c>
      <c r="B7" s="184" t="s">
        <v>26</v>
      </c>
      <c r="C7" s="185"/>
      <c r="D7" s="185"/>
      <c r="E7" s="185"/>
      <c r="F7" s="186"/>
      <c r="G7" s="105" t="s">
        <v>27</v>
      </c>
      <c r="H7" s="105" t="s">
        <v>28</v>
      </c>
      <c r="I7" s="105" t="s">
        <v>29</v>
      </c>
    </row>
    <row r="8" spans="1:9" ht="18">
      <c r="A8" s="183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93" t="s">
        <v>195</v>
      </c>
      <c r="B9" s="193"/>
      <c r="C9" s="193"/>
      <c r="D9" s="193"/>
      <c r="E9" s="193"/>
      <c r="F9" s="193"/>
      <c r="G9" s="192">
        <v>20</v>
      </c>
      <c r="H9" s="192"/>
      <c r="I9" s="192"/>
    </row>
    <row r="10" spans="1:9" ht="109.8" customHeight="1">
      <c r="A10" s="21" t="s">
        <v>113</v>
      </c>
      <c r="B10" s="109" t="s">
        <v>124</v>
      </c>
      <c r="C10" s="109" t="s">
        <v>114</v>
      </c>
      <c r="D10" s="109" t="s">
        <v>115</v>
      </c>
      <c r="E10" s="109" t="s">
        <v>116</v>
      </c>
      <c r="F10" s="109" t="s">
        <v>117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118</v>
      </c>
      <c r="B11" s="108" t="s">
        <v>119</v>
      </c>
      <c r="C11" s="108" t="s">
        <v>120</v>
      </c>
      <c r="D11" s="108" t="s">
        <v>121</v>
      </c>
      <c r="E11" s="108" t="s">
        <v>122</v>
      </c>
      <c r="F11" s="108" t="s">
        <v>123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125</v>
      </c>
      <c r="B12" s="111" t="s">
        <v>126</v>
      </c>
      <c r="C12" s="108" t="s">
        <v>127</v>
      </c>
      <c r="D12" s="108" t="s">
        <v>128</v>
      </c>
      <c r="E12" s="108" t="s">
        <v>129</v>
      </c>
      <c r="F12" s="108" t="s">
        <v>130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131</v>
      </c>
      <c r="B13" s="111" t="s">
        <v>126</v>
      </c>
      <c r="C13" s="111" t="s">
        <v>126</v>
      </c>
      <c r="D13" s="111" t="s">
        <v>126</v>
      </c>
      <c r="E13" s="108" t="s">
        <v>132</v>
      </c>
      <c r="F13" s="108" t="s">
        <v>133</v>
      </c>
      <c r="G13" s="126"/>
      <c r="H13" s="127">
        <v>4</v>
      </c>
      <c r="I13" s="113">
        <f t="shared" si="0"/>
        <v>0</v>
      </c>
    </row>
    <row r="14" spans="1:9" ht="24.9" customHeight="1">
      <c r="A14" s="180" t="s">
        <v>33</v>
      </c>
      <c r="B14" s="180"/>
      <c r="C14" s="180"/>
      <c r="D14" s="180"/>
      <c r="E14" s="180"/>
      <c r="F14" s="180"/>
      <c r="G14" s="180"/>
      <c r="H14" s="180"/>
      <c r="I14" s="65">
        <f>SUM(I10,I11,I12,I13)*20/100</f>
        <v>0</v>
      </c>
    </row>
    <row r="15" spans="1:9" ht="24.9" customHeight="1">
      <c r="A15" s="180" t="s">
        <v>135</v>
      </c>
      <c r="B15" s="180"/>
      <c r="C15" s="180"/>
      <c r="D15" s="180"/>
      <c r="E15" s="180"/>
      <c r="F15" s="180"/>
      <c r="G15" s="180"/>
      <c r="H15" s="180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93" t="s">
        <v>2</v>
      </c>
      <c r="B17" s="193"/>
      <c r="C17" s="193"/>
      <c r="D17" s="193"/>
      <c r="E17" s="193"/>
      <c r="F17" s="193"/>
      <c r="G17" s="192">
        <v>10</v>
      </c>
      <c r="H17" s="192"/>
      <c r="I17" s="192"/>
    </row>
    <row r="18" spans="1:9" ht="256.8" customHeight="1">
      <c r="A18" s="110" t="s">
        <v>136</v>
      </c>
      <c r="B18" s="108" t="s">
        <v>137</v>
      </c>
      <c r="C18" s="108" t="s">
        <v>138</v>
      </c>
      <c r="D18" s="108" t="s">
        <v>139</v>
      </c>
      <c r="E18" s="108" t="s">
        <v>140</v>
      </c>
      <c r="F18" s="116" t="s">
        <v>141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142</v>
      </c>
      <c r="B19" s="108" t="s">
        <v>143</v>
      </c>
      <c r="C19" s="108" t="s">
        <v>144</v>
      </c>
      <c r="D19" s="108" t="s">
        <v>145</v>
      </c>
      <c r="E19" s="108" t="s">
        <v>146</v>
      </c>
      <c r="F19" s="108" t="s">
        <v>147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148</v>
      </c>
      <c r="B20" s="108"/>
      <c r="C20" s="108" t="s">
        <v>149</v>
      </c>
      <c r="D20" s="108" t="s">
        <v>150</v>
      </c>
      <c r="E20" s="108" t="s">
        <v>151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152</v>
      </c>
      <c r="B21" s="119" t="s">
        <v>126</v>
      </c>
      <c r="C21" s="119" t="s">
        <v>126</v>
      </c>
      <c r="D21" s="119" t="s">
        <v>153</v>
      </c>
      <c r="E21" s="119" t="s">
        <v>154</v>
      </c>
      <c r="F21" s="119" t="s">
        <v>155</v>
      </c>
      <c r="G21" s="128"/>
      <c r="H21" s="129">
        <v>3</v>
      </c>
      <c r="I21" s="76">
        <f t="shared" si="1"/>
        <v>0</v>
      </c>
    </row>
    <row r="22" spans="1:9" ht="26.25" customHeight="1">
      <c r="A22" s="160" t="s">
        <v>33</v>
      </c>
      <c r="B22" s="160"/>
      <c r="C22" s="160"/>
      <c r="D22" s="160"/>
      <c r="E22" s="160"/>
      <c r="F22" s="160"/>
      <c r="G22" s="160"/>
      <c r="H22" s="160"/>
      <c r="I22" s="23">
        <f>SUM(I18,I19,I20,I21)*20/100</f>
        <v>0</v>
      </c>
    </row>
    <row r="23" spans="1:9" ht="24.9" customHeight="1">
      <c r="A23" s="160" t="s">
        <v>135</v>
      </c>
      <c r="B23" s="160"/>
      <c r="C23" s="160"/>
      <c r="D23" s="160"/>
      <c r="E23" s="160"/>
      <c r="F23" s="160"/>
      <c r="G23" s="160"/>
      <c r="H23" s="160"/>
      <c r="I23" s="23">
        <f>I22*7/10</f>
        <v>0</v>
      </c>
    </row>
    <row r="24" spans="1:9" ht="25.05" customHeight="1">
      <c r="A24" s="27" t="s">
        <v>1</v>
      </c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94" t="s">
        <v>34</v>
      </c>
      <c r="B25" s="195"/>
      <c r="C25" s="195"/>
      <c r="D25" s="195"/>
      <c r="E25" s="195"/>
      <c r="F25" s="196"/>
      <c r="G25" s="197">
        <v>10</v>
      </c>
      <c r="H25" s="198"/>
      <c r="I25" s="199"/>
    </row>
    <row r="26" spans="1:9" ht="115.2" customHeight="1">
      <c r="A26" s="110" t="s">
        <v>156</v>
      </c>
      <c r="B26" s="108" t="s">
        <v>157</v>
      </c>
      <c r="C26" s="108" t="s">
        <v>158</v>
      </c>
      <c r="D26" s="108" t="s">
        <v>159</v>
      </c>
      <c r="E26" s="108" t="s">
        <v>160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161</v>
      </c>
      <c r="B27" s="108" t="s">
        <v>162</v>
      </c>
      <c r="C27" s="108" t="s">
        <v>163</v>
      </c>
      <c r="D27" s="108" t="s">
        <v>164</v>
      </c>
      <c r="E27" s="108" t="s">
        <v>165</v>
      </c>
      <c r="F27" s="108" t="s">
        <v>166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167</v>
      </c>
      <c r="B28" s="108" t="s">
        <v>168</v>
      </c>
      <c r="C28" s="108" t="s">
        <v>169</v>
      </c>
      <c r="D28" s="108" t="s">
        <v>170</v>
      </c>
      <c r="E28" s="108" t="s">
        <v>171</v>
      </c>
      <c r="F28" s="108" t="s">
        <v>172</v>
      </c>
      <c r="G28" s="128"/>
      <c r="H28" s="129">
        <v>5</v>
      </c>
      <c r="I28" s="76">
        <f>G28*H28</f>
        <v>0</v>
      </c>
    </row>
    <row r="29" spans="1:9" ht="24.9" customHeight="1">
      <c r="A29" s="160" t="s">
        <v>33</v>
      </c>
      <c r="B29" s="160"/>
      <c r="C29" s="160"/>
      <c r="D29" s="160"/>
      <c r="E29" s="160"/>
      <c r="F29" s="160"/>
      <c r="G29" s="160"/>
      <c r="H29" s="160"/>
      <c r="I29" s="23">
        <f>SUM(I26,I27,I28)*20/100</f>
        <v>0</v>
      </c>
    </row>
    <row r="30" spans="1:9" ht="24.75" customHeight="1">
      <c r="A30" s="160" t="s">
        <v>135</v>
      </c>
      <c r="B30" s="160"/>
      <c r="C30" s="160"/>
      <c r="D30" s="160"/>
      <c r="E30" s="160"/>
      <c r="F30" s="160"/>
      <c r="G30" s="160"/>
      <c r="H30" s="160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94" t="s">
        <v>173</v>
      </c>
      <c r="B32" s="195"/>
      <c r="C32" s="195"/>
      <c r="D32" s="195"/>
      <c r="E32" s="195"/>
      <c r="F32" s="196"/>
      <c r="G32" s="197">
        <v>10</v>
      </c>
      <c r="H32" s="198"/>
      <c r="I32" s="199"/>
    </row>
    <row r="33" spans="1:9" ht="153" customHeight="1">
      <c r="A33" s="110" t="s">
        <v>174</v>
      </c>
      <c r="B33" s="108" t="s">
        <v>175</v>
      </c>
      <c r="C33" s="108" t="s">
        <v>176</v>
      </c>
      <c r="D33" s="108" t="s">
        <v>177</v>
      </c>
      <c r="E33" s="108" t="s">
        <v>178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179</v>
      </c>
      <c r="B34" s="111" t="s">
        <v>126</v>
      </c>
      <c r="C34" s="111" t="s">
        <v>126</v>
      </c>
      <c r="D34" s="111" t="s">
        <v>126</v>
      </c>
      <c r="E34" s="108" t="s">
        <v>180</v>
      </c>
      <c r="F34" s="108" t="s">
        <v>181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182</v>
      </c>
      <c r="B35" s="111" t="s">
        <v>126</v>
      </c>
      <c r="C35" s="111" t="s">
        <v>126</v>
      </c>
      <c r="D35" s="111" t="s">
        <v>126</v>
      </c>
      <c r="E35" s="111" t="s">
        <v>183</v>
      </c>
      <c r="F35" s="111" t="s">
        <v>184</v>
      </c>
      <c r="G35" s="126"/>
      <c r="H35" s="127">
        <v>5</v>
      </c>
      <c r="I35" s="130">
        <f t="shared" si="2"/>
        <v>0</v>
      </c>
    </row>
    <row r="36" spans="1:9" ht="24.9" customHeight="1">
      <c r="A36" s="160" t="s">
        <v>37</v>
      </c>
      <c r="B36" s="160"/>
      <c r="C36" s="160"/>
      <c r="D36" s="160"/>
      <c r="E36" s="160"/>
      <c r="F36" s="160"/>
      <c r="G36" s="160"/>
      <c r="H36" s="160"/>
      <c r="I36" s="23">
        <f>SUM(I32,I33,I34,I35)*20/100</f>
        <v>0</v>
      </c>
    </row>
    <row r="37" spans="1:9" ht="24.9" customHeight="1">
      <c r="A37" s="160" t="s">
        <v>135</v>
      </c>
      <c r="B37" s="160"/>
      <c r="C37" s="160"/>
      <c r="D37" s="160"/>
      <c r="E37" s="160"/>
      <c r="F37" s="160"/>
      <c r="G37" s="160"/>
      <c r="H37" s="160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94" t="s">
        <v>38</v>
      </c>
      <c r="B39" s="195"/>
      <c r="C39" s="195"/>
      <c r="D39" s="195"/>
      <c r="E39" s="195"/>
      <c r="F39" s="195"/>
      <c r="G39" s="192">
        <v>10</v>
      </c>
      <c r="H39" s="192"/>
      <c r="I39" s="192"/>
    </row>
    <row r="40" spans="1:9" ht="64.2" customHeight="1">
      <c r="A40" s="123" t="s">
        <v>4</v>
      </c>
      <c r="B40" s="108" t="s">
        <v>175</v>
      </c>
      <c r="C40" s="108" t="s">
        <v>176</v>
      </c>
      <c r="D40" s="108" t="s">
        <v>177</v>
      </c>
      <c r="E40" s="108" t="s">
        <v>178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185</v>
      </c>
      <c r="B41" s="108" t="s">
        <v>39</v>
      </c>
      <c r="C41" s="108" t="s">
        <v>186</v>
      </c>
      <c r="D41" s="108" t="s">
        <v>40</v>
      </c>
      <c r="E41" s="108" t="s">
        <v>187</v>
      </c>
      <c r="F41" s="108" t="s">
        <v>188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189</v>
      </c>
      <c r="B42" s="108" t="s">
        <v>41</v>
      </c>
      <c r="C42" s="108" t="s">
        <v>5</v>
      </c>
      <c r="D42" s="108" t="s">
        <v>42</v>
      </c>
      <c r="E42" s="108" t="s">
        <v>190</v>
      </c>
      <c r="F42" s="108" t="s">
        <v>191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60" t="s">
        <v>33</v>
      </c>
      <c r="B43" s="160"/>
      <c r="C43" s="160"/>
      <c r="D43" s="160"/>
      <c r="E43" s="160"/>
      <c r="F43" s="160"/>
      <c r="G43" s="160"/>
      <c r="H43" s="160"/>
      <c r="I43" s="23">
        <f>SUM(I40,I41,I42)*20/100</f>
        <v>0</v>
      </c>
    </row>
    <row r="44" spans="1:9" s="32" customFormat="1" ht="24.9" customHeight="1">
      <c r="A44" s="160" t="s">
        <v>135</v>
      </c>
      <c r="B44" s="160"/>
      <c r="C44" s="160"/>
      <c r="D44" s="160"/>
      <c r="E44" s="160"/>
      <c r="F44" s="160"/>
      <c r="G44" s="160"/>
      <c r="H44" s="160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194</v>
      </c>
      <c r="B46" s="80"/>
      <c r="C46" s="80"/>
      <c r="D46" s="80"/>
      <c r="E46" s="80"/>
      <c r="F46" s="81" t="s">
        <v>43</v>
      </c>
      <c r="G46" s="166">
        <f>I75+I85+I94+I102</f>
        <v>0</v>
      </c>
      <c r="H46" s="166"/>
      <c r="I46" s="80" t="s">
        <v>0</v>
      </c>
    </row>
    <row r="47" spans="1:9" ht="24" customHeight="1">
      <c r="A47" s="161" t="s">
        <v>217</v>
      </c>
      <c r="B47" s="161"/>
      <c r="C47" s="161"/>
      <c r="D47" s="161"/>
      <c r="E47" s="161"/>
      <c r="F47" s="161"/>
      <c r="G47" s="162">
        <v>8</v>
      </c>
      <c r="H47" s="162"/>
      <c r="I47" s="162"/>
    </row>
    <row r="48" spans="1:9" ht="230.4" customHeight="1">
      <c r="A48" s="123" t="s">
        <v>218</v>
      </c>
      <c r="B48" s="119" t="s">
        <v>126</v>
      </c>
      <c r="C48" s="135" t="s">
        <v>196</v>
      </c>
      <c r="D48" s="119" t="s">
        <v>197</v>
      </c>
      <c r="E48" s="119" t="s">
        <v>198</v>
      </c>
      <c r="F48" s="119" t="s">
        <v>199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219</v>
      </c>
      <c r="B49" s="134" t="s">
        <v>126</v>
      </c>
      <c r="C49" s="119" t="s">
        <v>126</v>
      </c>
      <c r="D49" s="135" t="s">
        <v>200</v>
      </c>
      <c r="E49" s="119" t="s">
        <v>109</v>
      </c>
      <c r="F49" s="119" t="s">
        <v>201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220</v>
      </c>
      <c r="B50" s="136" t="s">
        <v>126</v>
      </c>
      <c r="C50" s="136" t="s">
        <v>126</v>
      </c>
      <c r="D50" s="119" t="s">
        <v>110</v>
      </c>
      <c r="E50" s="119" t="s">
        <v>202</v>
      </c>
      <c r="F50" s="119" t="s">
        <v>203</v>
      </c>
      <c r="G50" s="131"/>
      <c r="H50" s="132">
        <v>2</v>
      </c>
      <c r="I50" s="133">
        <f t="shared" si="4"/>
        <v>0</v>
      </c>
    </row>
    <row r="51" spans="1:9" ht="24" customHeight="1">
      <c r="A51" s="163" t="s">
        <v>43</v>
      </c>
      <c r="B51" s="164"/>
      <c r="C51" s="164"/>
      <c r="D51" s="164"/>
      <c r="E51" s="164"/>
      <c r="F51" s="164"/>
      <c r="G51" s="164"/>
      <c r="H51" s="165"/>
      <c r="I51" s="23">
        <f>SUM(I48,I49,I50)*20/100</f>
        <v>0</v>
      </c>
    </row>
    <row r="52" spans="1:9" ht="24" customHeight="1">
      <c r="A52" s="160" t="s">
        <v>214</v>
      </c>
      <c r="B52" s="160"/>
      <c r="C52" s="160"/>
      <c r="D52" s="160"/>
      <c r="E52" s="160"/>
      <c r="F52" s="160"/>
      <c r="G52" s="160"/>
      <c r="H52" s="160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1" t="s">
        <v>221</v>
      </c>
      <c r="B54" s="161"/>
      <c r="C54" s="161"/>
      <c r="D54" s="161"/>
      <c r="E54" s="161"/>
      <c r="F54" s="161"/>
      <c r="G54" s="162">
        <v>4</v>
      </c>
      <c r="H54" s="162"/>
      <c r="I54" s="162"/>
    </row>
    <row r="55" spans="1:9" ht="79.8" customHeight="1">
      <c r="A55" s="123" t="s">
        <v>222</v>
      </c>
      <c r="B55" s="108" t="s">
        <v>126</v>
      </c>
      <c r="C55" s="108" t="s">
        <v>126</v>
      </c>
      <c r="D55" s="108" t="s">
        <v>126</v>
      </c>
      <c r="E55" s="108" t="s">
        <v>204</v>
      </c>
      <c r="F55" s="108" t="s">
        <v>205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223</v>
      </c>
      <c r="B56" s="108" t="s">
        <v>126</v>
      </c>
      <c r="C56" s="108" t="s">
        <v>126</v>
      </c>
      <c r="D56" s="108" t="s">
        <v>109</v>
      </c>
      <c r="E56" s="108" t="s">
        <v>207</v>
      </c>
      <c r="F56" s="108" t="s">
        <v>206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3" t="s">
        <v>43</v>
      </c>
      <c r="B57" s="164"/>
      <c r="C57" s="164"/>
      <c r="D57" s="164"/>
      <c r="E57" s="164"/>
      <c r="F57" s="164"/>
      <c r="G57" s="164"/>
      <c r="H57" s="165"/>
      <c r="I57" s="23">
        <f>SUM(I55,I56)*20/100</f>
        <v>0</v>
      </c>
    </row>
    <row r="58" spans="1:9" s="34" customFormat="1" ht="24" customHeight="1">
      <c r="A58" s="160" t="s">
        <v>214</v>
      </c>
      <c r="B58" s="160"/>
      <c r="C58" s="160"/>
      <c r="D58" s="160"/>
      <c r="E58" s="160"/>
      <c r="F58" s="160"/>
      <c r="G58" s="160"/>
      <c r="H58" s="160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1" t="s">
        <v>224</v>
      </c>
      <c r="B60" s="161"/>
      <c r="C60" s="161"/>
      <c r="D60" s="161"/>
      <c r="E60" s="161"/>
      <c r="F60" s="161"/>
      <c r="G60" s="162">
        <v>4</v>
      </c>
      <c r="H60" s="162"/>
      <c r="I60" s="162"/>
    </row>
    <row r="61" spans="1:9" ht="65.400000000000006" customHeight="1">
      <c r="A61" s="123" t="s">
        <v>225</v>
      </c>
      <c r="B61" s="137" t="s">
        <v>126</v>
      </c>
      <c r="C61" s="137" t="s">
        <v>126</v>
      </c>
      <c r="D61" s="137" t="s">
        <v>126</v>
      </c>
      <c r="E61" s="137" t="s">
        <v>204</v>
      </c>
      <c r="F61" s="137" t="s">
        <v>205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226</v>
      </c>
      <c r="B62" s="118" t="s">
        <v>126</v>
      </c>
      <c r="C62" s="118" t="s">
        <v>126</v>
      </c>
      <c r="D62" s="118" t="s">
        <v>208</v>
      </c>
      <c r="E62" s="118" t="s">
        <v>209</v>
      </c>
      <c r="F62" s="118" t="s">
        <v>210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3" t="s">
        <v>43</v>
      </c>
      <c r="B63" s="164"/>
      <c r="C63" s="164"/>
      <c r="D63" s="164"/>
      <c r="E63" s="164"/>
      <c r="F63" s="164"/>
      <c r="G63" s="164"/>
      <c r="H63" s="165"/>
      <c r="I63" s="23">
        <f>SUM(I61,I62)*20/100</f>
        <v>0</v>
      </c>
    </row>
    <row r="64" spans="1:9" s="35" customFormat="1" ht="24" customHeight="1">
      <c r="A64" s="160" t="s">
        <v>214</v>
      </c>
      <c r="B64" s="160"/>
      <c r="C64" s="160"/>
      <c r="D64" s="160"/>
      <c r="E64" s="160"/>
      <c r="F64" s="160"/>
      <c r="G64" s="160"/>
      <c r="H64" s="160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1" t="s">
        <v>227</v>
      </c>
      <c r="B66" s="161"/>
      <c r="C66" s="161"/>
      <c r="D66" s="161"/>
      <c r="E66" s="161"/>
      <c r="F66" s="161"/>
      <c r="G66" s="162">
        <v>4</v>
      </c>
      <c r="H66" s="162"/>
      <c r="I66" s="162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228</v>
      </c>
      <c r="B67" s="108" t="s">
        <v>126</v>
      </c>
      <c r="C67" s="108" t="s">
        <v>126</v>
      </c>
      <c r="D67" s="108" t="s">
        <v>126</v>
      </c>
      <c r="E67" s="108" t="s">
        <v>109</v>
      </c>
      <c r="F67" s="108" t="s">
        <v>211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229</v>
      </c>
      <c r="B68" s="108" t="s">
        <v>126</v>
      </c>
      <c r="C68" s="108" t="s">
        <v>126</v>
      </c>
      <c r="D68" s="108" t="s">
        <v>126</v>
      </c>
      <c r="E68" s="108" t="s">
        <v>109</v>
      </c>
      <c r="F68" s="108" t="s">
        <v>212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3" t="s">
        <v>43</v>
      </c>
      <c r="B69" s="164"/>
      <c r="C69" s="164"/>
      <c r="D69" s="164"/>
      <c r="E69" s="164"/>
      <c r="F69" s="164"/>
      <c r="G69" s="164"/>
      <c r="H69" s="165"/>
      <c r="I69" s="23">
        <f>SUM(I67,I68)*20/100</f>
        <v>0</v>
      </c>
    </row>
    <row r="70" spans="1:16384" ht="24" customHeight="1">
      <c r="A70" s="160" t="s">
        <v>214</v>
      </c>
      <c r="B70" s="160"/>
      <c r="C70" s="160"/>
      <c r="D70" s="160"/>
      <c r="E70" s="160"/>
      <c r="F70" s="160"/>
      <c r="G70" s="160"/>
      <c r="H70" s="160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213</v>
      </c>
      <c r="B72" s="80"/>
      <c r="C72" s="80"/>
      <c r="D72" s="80"/>
      <c r="E72" s="80"/>
      <c r="F72" s="81" t="s">
        <v>43</v>
      </c>
      <c r="G72" s="166">
        <f>I80+I90+I99+I107</f>
        <v>0</v>
      </c>
      <c r="H72" s="166"/>
      <c r="I72" s="80" t="s">
        <v>0</v>
      </c>
    </row>
    <row r="73" spans="1:16384" ht="26.1" customHeight="1">
      <c r="A73" s="96" t="s">
        <v>230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231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232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233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234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235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236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3" t="s">
        <v>43</v>
      </c>
      <c r="B80" s="164"/>
      <c r="C80" s="164"/>
      <c r="D80" s="164"/>
      <c r="E80" s="164"/>
      <c r="F80" s="164"/>
      <c r="G80" s="164"/>
      <c r="H80" s="165"/>
      <c r="I80" s="148">
        <f>SUM(I75,I76,I77,I78,I79)/5</f>
        <v>0</v>
      </c>
    </row>
    <row r="81" spans="1:16384" s="39" customFormat="1" ht="24" customHeight="1">
      <c r="A81" s="160" t="s">
        <v>214</v>
      </c>
      <c r="B81" s="160"/>
      <c r="C81" s="160"/>
      <c r="D81" s="160"/>
      <c r="E81" s="160"/>
      <c r="F81" s="160"/>
      <c r="G81" s="160"/>
      <c r="H81" s="160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59" t="s">
        <v>237</v>
      </c>
      <c r="B83" s="159"/>
      <c r="C83" s="159"/>
      <c r="D83" s="159"/>
      <c r="E83" s="159"/>
      <c r="F83" s="159"/>
      <c r="G83" s="159"/>
      <c r="H83" s="159"/>
      <c r="I83" s="159"/>
    </row>
    <row r="84" spans="1:16384" ht="24" customHeight="1">
      <c r="A84" s="167" t="s">
        <v>62</v>
      </c>
      <c r="B84" s="168"/>
      <c r="C84" s="168"/>
      <c r="D84" s="168"/>
      <c r="E84" s="168"/>
      <c r="F84" s="168"/>
      <c r="G84" s="168"/>
      <c r="H84" s="168"/>
      <c r="I84" s="169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238</v>
      </c>
      <c r="B86" s="85">
        <v>0.6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239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20</v>
      </c>
      <c r="I87" s="142">
        <f>G87*H87</f>
        <v>0</v>
      </c>
    </row>
    <row r="88" spans="1:16384" ht="38.25" customHeight="1">
      <c r="A88" s="54" t="s">
        <v>240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8</v>
      </c>
      <c r="I88" s="144">
        <f>G88*H88</f>
        <v>0</v>
      </c>
    </row>
    <row r="89" spans="1:16384" ht="37.5" customHeight="1">
      <c r="A89" s="56" t="s">
        <v>241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32</v>
      </c>
      <c r="I89" s="144">
        <f>G89*H89</f>
        <v>0</v>
      </c>
    </row>
    <row r="90" spans="1:16384" ht="24" customHeight="1">
      <c r="A90" s="163" t="s">
        <v>43</v>
      </c>
      <c r="B90" s="164"/>
      <c r="C90" s="164"/>
      <c r="D90" s="164"/>
      <c r="E90" s="164"/>
      <c r="F90" s="164"/>
      <c r="G90" s="164"/>
      <c r="H90" s="165"/>
      <c r="I90" s="148">
        <f>SUM(I87:I89)/5</f>
        <v>0</v>
      </c>
    </row>
    <row r="91" spans="1:16384" ht="24" customHeight="1">
      <c r="A91" s="160" t="s">
        <v>214</v>
      </c>
      <c r="B91" s="160"/>
      <c r="C91" s="160"/>
      <c r="D91" s="160"/>
      <c r="E91" s="160"/>
      <c r="F91" s="160"/>
      <c r="G91" s="160"/>
      <c r="H91" s="160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242</v>
      </c>
      <c r="B93" s="59"/>
      <c r="C93" s="59"/>
      <c r="D93" s="70">
        <v>0</v>
      </c>
      <c r="E93" s="174" t="s">
        <v>101</v>
      </c>
      <c r="F93" s="174"/>
      <c r="G93" s="174"/>
      <c r="H93" s="174"/>
      <c r="I93" s="175"/>
    </row>
    <row r="94" spans="1:16384" ht="78" customHeight="1">
      <c r="A94" s="54" t="s">
        <v>243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244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245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246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247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3" t="s">
        <v>43</v>
      </c>
      <c r="B99" s="164"/>
      <c r="C99" s="164"/>
      <c r="D99" s="164"/>
      <c r="E99" s="164"/>
      <c r="F99" s="164"/>
      <c r="G99" s="164"/>
      <c r="H99" s="165"/>
      <c r="I99" s="148">
        <f>SUM(I94:I98)/5</f>
        <v>0</v>
      </c>
    </row>
    <row r="100" spans="1:9" ht="24" customHeight="1">
      <c r="A100" s="160" t="s">
        <v>214</v>
      </c>
      <c r="B100" s="160"/>
      <c r="C100" s="160"/>
      <c r="D100" s="160"/>
      <c r="E100" s="160"/>
      <c r="F100" s="160"/>
      <c r="G100" s="160"/>
      <c r="H100" s="160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248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71" t="s">
        <v>99</v>
      </c>
      <c r="B103" s="172"/>
      <c r="C103" s="172"/>
      <c r="D103" s="172"/>
      <c r="E103" s="172"/>
      <c r="F103" s="172"/>
      <c r="G103" s="172"/>
      <c r="H103" s="172"/>
      <c r="I103" s="173"/>
    </row>
    <row r="104" spans="1:9" ht="40.200000000000003" customHeight="1">
      <c r="A104" s="54" t="s">
        <v>249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250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251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70" t="s">
        <v>43</v>
      </c>
      <c r="B107" s="170"/>
      <c r="C107" s="170"/>
      <c r="D107" s="170"/>
      <c r="E107" s="170"/>
      <c r="F107" s="170"/>
      <c r="G107" s="170"/>
      <c r="H107" s="170"/>
      <c r="I107" s="148">
        <f>SUM(I104:I106)/5</f>
        <v>0</v>
      </c>
    </row>
    <row r="108" spans="1:9" ht="21.9" customHeight="1">
      <c r="A108" s="160" t="s">
        <v>214</v>
      </c>
      <c r="B108" s="160"/>
      <c r="C108" s="160"/>
      <c r="D108" s="160"/>
      <c r="E108" s="160"/>
      <c r="F108" s="160"/>
      <c r="G108" s="160"/>
      <c r="H108" s="160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B4:C4"/>
    <mergeCell ref="E4:F4"/>
    <mergeCell ref="H4:I4"/>
    <mergeCell ref="A1:I1"/>
    <mergeCell ref="A2:I2"/>
    <mergeCell ref="B3:C3"/>
    <mergeCell ref="E3:F3"/>
    <mergeCell ref="H3:I3"/>
    <mergeCell ref="A23:H23"/>
    <mergeCell ref="D6:E6"/>
    <mergeCell ref="F6:I6"/>
    <mergeCell ref="A7:A8"/>
    <mergeCell ref="B7:F7"/>
    <mergeCell ref="A9:F9"/>
    <mergeCell ref="G9:I9"/>
    <mergeCell ref="A14:H14"/>
    <mergeCell ref="A15:H15"/>
    <mergeCell ref="A17:F17"/>
    <mergeCell ref="G17:I17"/>
    <mergeCell ref="A22:H22"/>
    <mergeCell ref="A44:H44"/>
    <mergeCell ref="A25:F25"/>
    <mergeCell ref="G25:I25"/>
    <mergeCell ref="A29:H29"/>
    <mergeCell ref="A30:H30"/>
    <mergeCell ref="A32:F32"/>
    <mergeCell ref="G32:I32"/>
    <mergeCell ref="A36:H36"/>
    <mergeCell ref="A37:H37"/>
    <mergeCell ref="A39:F39"/>
    <mergeCell ref="G39:I39"/>
    <mergeCell ref="A43:H43"/>
    <mergeCell ref="A64:H64"/>
    <mergeCell ref="G46:H46"/>
    <mergeCell ref="A47:F47"/>
    <mergeCell ref="G47:I47"/>
    <mergeCell ref="A51:H51"/>
    <mergeCell ref="A52:H52"/>
    <mergeCell ref="A54:F54"/>
    <mergeCell ref="G54:I54"/>
    <mergeCell ref="A57:H57"/>
    <mergeCell ref="A58:H58"/>
    <mergeCell ref="A60:F60"/>
    <mergeCell ref="G60:I60"/>
    <mergeCell ref="A63:H63"/>
    <mergeCell ref="E93:I93"/>
    <mergeCell ref="A66:F66"/>
    <mergeCell ref="G66:I66"/>
    <mergeCell ref="A69:H69"/>
    <mergeCell ref="A70:H70"/>
    <mergeCell ref="G72:H72"/>
    <mergeCell ref="A80:H80"/>
    <mergeCell ref="A81:H81"/>
    <mergeCell ref="A83:I83"/>
    <mergeCell ref="A84:I84"/>
    <mergeCell ref="A90:H90"/>
    <mergeCell ref="A91:H91"/>
    <mergeCell ref="A99:H99"/>
    <mergeCell ref="A100:H100"/>
    <mergeCell ref="A103:I103"/>
    <mergeCell ref="A107:H107"/>
    <mergeCell ref="A108:H108"/>
  </mergeCells>
  <dataValidations count="2">
    <dataValidation type="decimal" operator="lessThan" allowBlank="1" showInputMessage="1" showErrorMessage="1" sqref="B86">
      <formula1>16</formula1>
    </dataValidation>
    <dataValidation type="decimal" operator="lessThan" allowBlank="1" showInputMessage="1" showErrorMessage="1" sqref="B102">
      <formula1>15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zoomScale="85" zoomScaleSheetLayoutView="85" workbookViewId="0">
      <selection activeCell="L10" sqref="L10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6" t="s">
        <v>107</v>
      </c>
      <c r="B1" s="177"/>
      <c r="C1" s="177"/>
      <c r="D1" s="177"/>
      <c r="E1" s="177"/>
      <c r="F1" s="177"/>
      <c r="G1" s="177"/>
      <c r="H1" s="177"/>
      <c r="I1" s="177"/>
    </row>
    <row r="2" spans="1:9" ht="25.8">
      <c r="A2" s="176" t="s">
        <v>108</v>
      </c>
      <c r="B2" s="176"/>
      <c r="C2" s="176"/>
      <c r="D2" s="176"/>
      <c r="E2" s="176"/>
      <c r="F2" s="176"/>
      <c r="G2" s="176"/>
      <c r="H2" s="176"/>
      <c r="I2" s="176"/>
    </row>
    <row r="3" spans="1:9" ht="18.899999999999999" customHeight="1">
      <c r="A3" s="71" t="s">
        <v>19</v>
      </c>
      <c r="B3" s="178"/>
      <c r="C3" s="178"/>
      <c r="D3" s="72" t="s">
        <v>134</v>
      </c>
      <c r="E3" s="178"/>
      <c r="F3" s="178"/>
      <c r="G3" s="72" t="s">
        <v>20</v>
      </c>
      <c r="H3" s="179" t="s">
        <v>21</v>
      </c>
      <c r="I3" s="179"/>
    </row>
    <row r="4" spans="1:9" ht="18.899999999999999" customHeight="1">
      <c r="A4" s="71" t="s">
        <v>22</v>
      </c>
      <c r="B4" s="181" t="s">
        <v>112</v>
      </c>
      <c r="C4" s="181"/>
      <c r="D4" s="151" t="s">
        <v>134</v>
      </c>
      <c r="E4" s="181" t="s">
        <v>23</v>
      </c>
      <c r="F4" s="181"/>
      <c r="G4" s="72" t="s">
        <v>20</v>
      </c>
      <c r="H4" s="179" t="s">
        <v>24</v>
      </c>
      <c r="I4" s="179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7" t="s">
        <v>100</v>
      </c>
      <c r="E6" s="188"/>
      <c r="F6" s="189"/>
      <c r="G6" s="190"/>
      <c r="H6" s="190"/>
      <c r="I6" s="191"/>
    </row>
    <row r="7" spans="1:9" ht="36">
      <c r="A7" s="182" t="s">
        <v>25</v>
      </c>
      <c r="B7" s="184" t="s">
        <v>26</v>
      </c>
      <c r="C7" s="185"/>
      <c r="D7" s="185"/>
      <c r="E7" s="185"/>
      <c r="F7" s="186"/>
      <c r="G7" s="105" t="s">
        <v>27</v>
      </c>
      <c r="H7" s="105" t="s">
        <v>28</v>
      </c>
      <c r="I7" s="105" t="s">
        <v>29</v>
      </c>
    </row>
    <row r="8" spans="1:9" ht="18">
      <c r="A8" s="183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93" t="s">
        <v>195</v>
      </c>
      <c r="B9" s="193"/>
      <c r="C9" s="193"/>
      <c r="D9" s="193"/>
      <c r="E9" s="193"/>
      <c r="F9" s="193"/>
      <c r="G9" s="192">
        <v>20</v>
      </c>
      <c r="H9" s="192"/>
      <c r="I9" s="192"/>
    </row>
    <row r="10" spans="1:9" ht="109.8" customHeight="1">
      <c r="A10" s="21" t="s">
        <v>113</v>
      </c>
      <c r="B10" s="109" t="s">
        <v>124</v>
      </c>
      <c r="C10" s="109" t="s">
        <v>114</v>
      </c>
      <c r="D10" s="109" t="s">
        <v>115</v>
      </c>
      <c r="E10" s="109" t="s">
        <v>116</v>
      </c>
      <c r="F10" s="109" t="s">
        <v>117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118</v>
      </c>
      <c r="B11" s="108" t="s">
        <v>119</v>
      </c>
      <c r="C11" s="108" t="s">
        <v>120</v>
      </c>
      <c r="D11" s="108" t="s">
        <v>121</v>
      </c>
      <c r="E11" s="108" t="s">
        <v>122</v>
      </c>
      <c r="F11" s="108" t="s">
        <v>123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125</v>
      </c>
      <c r="B12" s="111" t="s">
        <v>126</v>
      </c>
      <c r="C12" s="108" t="s">
        <v>127</v>
      </c>
      <c r="D12" s="108" t="s">
        <v>128</v>
      </c>
      <c r="E12" s="108" t="s">
        <v>129</v>
      </c>
      <c r="F12" s="108" t="s">
        <v>130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131</v>
      </c>
      <c r="B13" s="111" t="s">
        <v>126</v>
      </c>
      <c r="C13" s="111" t="s">
        <v>126</v>
      </c>
      <c r="D13" s="111" t="s">
        <v>126</v>
      </c>
      <c r="E13" s="108" t="s">
        <v>132</v>
      </c>
      <c r="F13" s="108" t="s">
        <v>133</v>
      </c>
      <c r="G13" s="126"/>
      <c r="H13" s="127">
        <v>4</v>
      </c>
      <c r="I13" s="113">
        <f t="shared" si="0"/>
        <v>0</v>
      </c>
    </row>
    <row r="14" spans="1:9" ht="24.9" customHeight="1">
      <c r="A14" s="180" t="s">
        <v>33</v>
      </c>
      <c r="B14" s="180"/>
      <c r="C14" s="180"/>
      <c r="D14" s="180"/>
      <c r="E14" s="180"/>
      <c r="F14" s="180"/>
      <c r="G14" s="180"/>
      <c r="H14" s="180"/>
      <c r="I14" s="65">
        <f>SUM(I10,I11,I12,I13)*20/100</f>
        <v>0</v>
      </c>
    </row>
    <row r="15" spans="1:9" ht="24.9" customHeight="1">
      <c r="A15" s="180" t="s">
        <v>135</v>
      </c>
      <c r="B15" s="180"/>
      <c r="C15" s="180"/>
      <c r="D15" s="180"/>
      <c r="E15" s="180"/>
      <c r="F15" s="180"/>
      <c r="G15" s="180"/>
      <c r="H15" s="180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93" t="s">
        <v>2</v>
      </c>
      <c r="B17" s="193"/>
      <c r="C17" s="193"/>
      <c r="D17" s="193"/>
      <c r="E17" s="193"/>
      <c r="F17" s="193"/>
      <c r="G17" s="192">
        <v>10</v>
      </c>
      <c r="H17" s="192"/>
      <c r="I17" s="192"/>
    </row>
    <row r="18" spans="1:9" ht="256.8" customHeight="1">
      <c r="A18" s="110" t="s">
        <v>136</v>
      </c>
      <c r="B18" s="108" t="s">
        <v>137</v>
      </c>
      <c r="C18" s="108" t="s">
        <v>138</v>
      </c>
      <c r="D18" s="108" t="s">
        <v>139</v>
      </c>
      <c r="E18" s="108" t="s">
        <v>140</v>
      </c>
      <c r="F18" s="116" t="s">
        <v>141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142</v>
      </c>
      <c r="B19" s="108" t="s">
        <v>143</v>
      </c>
      <c r="C19" s="108" t="s">
        <v>144</v>
      </c>
      <c r="D19" s="108" t="s">
        <v>145</v>
      </c>
      <c r="E19" s="108" t="s">
        <v>146</v>
      </c>
      <c r="F19" s="108" t="s">
        <v>147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148</v>
      </c>
      <c r="B20" s="108"/>
      <c r="C20" s="108" t="s">
        <v>149</v>
      </c>
      <c r="D20" s="108" t="s">
        <v>150</v>
      </c>
      <c r="E20" s="108" t="s">
        <v>151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152</v>
      </c>
      <c r="B21" s="119" t="s">
        <v>126</v>
      </c>
      <c r="C21" s="119" t="s">
        <v>126</v>
      </c>
      <c r="D21" s="119" t="s">
        <v>153</v>
      </c>
      <c r="E21" s="119" t="s">
        <v>154</v>
      </c>
      <c r="F21" s="119" t="s">
        <v>155</v>
      </c>
      <c r="G21" s="128"/>
      <c r="H21" s="129">
        <v>3</v>
      </c>
      <c r="I21" s="76">
        <f t="shared" si="1"/>
        <v>0</v>
      </c>
    </row>
    <row r="22" spans="1:9" ht="26.25" customHeight="1">
      <c r="A22" s="160" t="s">
        <v>33</v>
      </c>
      <c r="B22" s="160"/>
      <c r="C22" s="160"/>
      <c r="D22" s="160"/>
      <c r="E22" s="160"/>
      <c r="F22" s="160"/>
      <c r="G22" s="160"/>
      <c r="H22" s="160"/>
      <c r="I22" s="23">
        <f>SUM(I18,I19,I20,I21)*20/100</f>
        <v>0</v>
      </c>
    </row>
    <row r="23" spans="1:9" ht="24.9" customHeight="1">
      <c r="A23" s="160" t="s">
        <v>135</v>
      </c>
      <c r="B23" s="160"/>
      <c r="C23" s="160"/>
      <c r="D23" s="160"/>
      <c r="E23" s="160"/>
      <c r="F23" s="160"/>
      <c r="G23" s="160"/>
      <c r="H23" s="160"/>
      <c r="I23" s="23">
        <f>I22*7/10</f>
        <v>0</v>
      </c>
    </row>
    <row r="24" spans="1:9" ht="25.05" customHeight="1">
      <c r="A24" s="27"/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94" t="s">
        <v>34</v>
      </c>
      <c r="B25" s="195"/>
      <c r="C25" s="195"/>
      <c r="D25" s="195"/>
      <c r="E25" s="195"/>
      <c r="F25" s="196"/>
      <c r="G25" s="197">
        <v>10</v>
      </c>
      <c r="H25" s="198"/>
      <c r="I25" s="199"/>
    </row>
    <row r="26" spans="1:9" ht="115.2" customHeight="1">
      <c r="A26" s="110" t="s">
        <v>156</v>
      </c>
      <c r="B26" s="108" t="s">
        <v>157</v>
      </c>
      <c r="C26" s="108" t="s">
        <v>158</v>
      </c>
      <c r="D26" s="108" t="s">
        <v>159</v>
      </c>
      <c r="E26" s="108" t="s">
        <v>160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161</v>
      </c>
      <c r="B27" s="108" t="s">
        <v>162</v>
      </c>
      <c r="C27" s="108" t="s">
        <v>163</v>
      </c>
      <c r="D27" s="108" t="s">
        <v>164</v>
      </c>
      <c r="E27" s="108" t="s">
        <v>165</v>
      </c>
      <c r="F27" s="108" t="s">
        <v>166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167</v>
      </c>
      <c r="B28" s="108" t="s">
        <v>168</v>
      </c>
      <c r="C28" s="108" t="s">
        <v>169</v>
      </c>
      <c r="D28" s="108" t="s">
        <v>170</v>
      </c>
      <c r="E28" s="108" t="s">
        <v>171</v>
      </c>
      <c r="F28" s="108" t="s">
        <v>172</v>
      </c>
      <c r="G28" s="128"/>
      <c r="H28" s="129">
        <v>5</v>
      </c>
      <c r="I28" s="76">
        <f>G28*H28</f>
        <v>0</v>
      </c>
    </row>
    <row r="29" spans="1:9" ht="24.9" customHeight="1">
      <c r="A29" s="160" t="s">
        <v>33</v>
      </c>
      <c r="B29" s="160"/>
      <c r="C29" s="160"/>
      <c r="D29" s="160"/>
      <c r="E29" s="160"/>
      <c r="F29" s="160"/>
      <c r="G29" s="160"/>
      <c r="H29" s="160"/>
      <c r="I29" s="23">
        <f>SUM(I26,I27,I28)*20/100</f>
        <v>0</v>
      </c>
    </row>
    <row r="30" spans="1:9" ht="24.75" customHeight="1">
      <c r="A30" s="160" t="s">
        <v>135</v>
      </c>
      <c r="B30" s="160"/>
      <c r="C30" s="160"/>
      <c r="D30" s="160"/>
      <c r="E30" s="160"/>
      <c r="F30" s="160"/>
      <c r="G30" s="160"/>
      <c r="H30" s="160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94" t="s">
        <v>173</v>
      </c>
      <c r="B32" s="195"/>
      <c r="C32" s="195"/>
      <c r="D32" s="195"/>
      <c r="E32" s="195"/>
      <c r="F32" s="196"/>
      <c r="G32" s="197">
        <v>10</v>
      </c>
      <c r="H32" s="198"/>
      <c r="I32" s="199"/>
    </row>
    <row r="33" spans="1:9" ht="153" customHeight="1">
      <c r="A33" s="110" t="s">
        <v>174</v>
      </c>
      <c r="B33" s="108" t="s">
        <v>175</v>
      </c>
      <c r="C33" s="108" t="s">
        <v>176</v>
      </c>
      <c r="D33" s="108" t="s">
        <v>177</v>
      </c>
      <c r="E33" s="108" t="s">
        <v>178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179</v>
      </c>
      <c r="B34" s="111" t="s">
        <v>126</v>
      </c>
      <c r="C34" s="111" t="s">
        <v>126</v>
      </c>
      <c r="D34" s="111" t="s">
        <v>126</v>
      </c>
      <c r="E34" s="108" t="s">
        <v>180</v>
      </c>
      <c r="F34" s="108" t="s">
        <v>181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182</v>
      </c>
      <c r="B35" s="111" t="s">
        <v>126</v>
      </c>
      <c r="C35" s="111" t="s">
        <v>126</v>
      </c>
      <c r="D35" s="111" t="s">
        <v>126</v>
      </c>
      <c r="E35" s="111" t="s">
        <v>183</v>
      </c>
      <c r="F35" s="111" t="s">
        <v>184</v>
      </c>
      <c r="G35" s="126"/>
      <c r="H35" s="127">
        <v>5</v>
      </c>
      <c r="I35" s="130">
        <f t="shared" si="2"/>
        <v>0</v>
      </c>
    </row>
    <row r="36" spans="1:9" ht="24.9" customHeight="1">
      <c r="A36" s="160" t="s">
        <v>37</v>
      </c>
      <c r="B36" s="160"/>
      <c r="C36" s="160"/>
      <c r="D36" s="160"/>
      <c r="E36" s="160"/>
      <c r="F36" s="160"/>
      <c r="G36" s="160"/>
      <c r="H36" s="160"/>
      <c r="I36" s="23">
        <f>SUM(I32,I33,I34,I35)*20/100</f>
        <v>0</v>
      </c>
    </row>
    <row r="37" spans="1:9" ht="24.9" customHeight="1">
      <c r="A37" s="160" t="s">
        <v>135</v>
      </c>
      <c r="B37" s="160"/>
      <c r="C37" s="160"/>
      <c r="D37" s="160"/>
      <c r="E37" s="160"/>
      <c r="F37" s="160"/>
      <c r="G37" s="160"/>
      <c r="H37" s="160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94" t="s">
        <v>38</v>
      </c>
      <c r="B39" s="195"/>
      <c r="C39" s="195"/>
      <c r="D39" s="195"/>
      <c r="E39" s="195"/>
      <c r="F39" s="195"/>
      <c r="G39" s="192">
        <v>10</v>
      </c>
      <c r="H39" s="192"/>
      <c r="I39" s="192"/>
    </row>
    <row r="40" spans="1:9" ht="64.2" customHeight="1">
      <c r="A40" s="123" t="s">
        <v>4</v>
      </c>
      <c r="B40" s="108" t="s">
        <v>175</v>
      </c>
      <c r="C40" s="108" t="s">
        <v>176</v>
      </c>
      <c r="D40" s="108" t="s">
        <v>177</v>
      </c>
      <c r="E40" s="108" t="s">
        <v>178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185</v>
      </c>
      <c r="B41" s="108" t="s">
        <v>39</v>
      </c>
      <c r="C41" s="108" t="s">
        <v>186</v>
      </c>
      <c r="D41" s="108" t="s">
        <v>40</v>
      </c>
      <c r="E41" s="108" t="s">
        <v>187</v>
      </c>
      <c r="F41" s="108" t="s">
        <v>188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189</v>
      </c>
      <c r="B42" s="108" t="s">
        <v>41</v>
      </c>
      <c r="C42" s="108" t="s">
        <v>5</v>
      </c>
      <c r="D42" s="108" t="s">
        <v>42</v>
      </c>
      <c r="E42" s="108" t="s">
        <v>190</v>
      </c>
      <c r="F42" s="108" t="s">
        <v>191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60" t="s">
        <v>33</v>
      </c>
      <c r="B43" s="160"/>
      <c r="C43" s="160"/>
      <c r="D43" s="160"/>
      <c r="E43" s="160"/>
      <c r="F43" s="160"/>
      <c r="G43" s="160"/>
      <c r="H43" s="160"/>
      <c r="I43" s="23">
        <f>SUM(I40,I41,I42)*20/100</f>
        <v>0</v>
      </c>
    </row>
    <row r="44" spans="1:9" s="32" customFormat="1" ht="24.9" customHeight="1">
      <c r="A44" s="160" t="s">
        <v>135</v>
      </c>
      <c r="B44" s="160"/>
      <c r="C44" s="160"/>
      <c r="D44" s="160"/>
      <c r="E44" s="160"/>
      <c r="F44" s="160"/>
      <c r="G44" s="160"/>
      <c r="H44" s="160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194</v>
      </c>
      <c r="B46" s="80"/>
      <c r="C46" s="80"/>
      <c r="D46" s="80"/>
      <c r="E46" s="80"/>
      <c r="F46" s="81" t="s">
        <v>43</v>
      </c>
      <c r="G46" s="166">
        <f>I75+I85+I94+I102</f>
        <v>0</v>
      </c>
      <c r="H46" s="166"/>
      <c r="I46" s="80" t="s">
        <v>0</v>
      </c>
    </row>
    <row r="47" spans="1:9" ht="24" customHeight="1">
      <c r="A47" s="161" t="s">
        <v>217</v>
      </c>
      <c r="B47" s="161"/>
      <c r="C47" s="161"/>
      <c r="D47" s="161"/>
      <c r="E47" s="161"/>
      <c r="F47" s="161"/>
      <c r="G47" s="162">
        <v>8</v>
      </c>
      <c r="H47" s="162"/>
      <c r="I47" s="162"/>
    </row>
    <row r="48" spans="1:9" ht="230.4" customHeight="1">
      <c r="A48" s="123" t="s">
        <v>218</v>
      </c>
      <c r="B48" s="119" t="s">
        <v>126</v>
      </c>
      <c r="C48" s="135" t="s">
        <v>196</v>
      </c>
      <c r="D48" s="119" t="s">
        <v>197</v>
      </c>
      <c r="E48" s="119" t="s">
        <v>198</v>
      </c>
      <c r="F48" s="119" t="s">
        <v>199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219</v>
      </c>
      <c r="B49" s="134" t="s">
        <v>126</v>
      </c>
      <c r="C49" s="119" t="s">
        <v>126</v>
      </c>
      <c r="D49" s="135" t="s">
        <v>200</v>
      </c>
      <c r="E49" s="119" t="s">
        <v>109</v>
      </c>
      <c r="F49" s="119" t="s">
        <v>201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220</v>
      </c>
      <c r="B50" s="136" t="s">
        <v>126</v>
      </c>
      <c r="C50" s="136" t="s">
        <v>126</v>
      </c>
      <c r="D50" s="119" t="s">
        <v>110</v>
      </c>
      <c r="E50" s="119" t="s">
        <v>202</v>
      </c>
      <c r="F50" s="119" t="s">
        <v>203</v>
      </c>
      <c r="G50" s="131"/>
      <c r="H50" s="132">
        <v>2</v>
      </c>
      <c r="I50" s="133">
        <f t="shared" si="4"/>
        <v>0</v>
      </c>
    </row>
    <row r="51" spans="1:9" ht="24" customHeight="1">
      <c r="A51" s="163" t="s">
        <v>43</v>
      </c>
      <c r="B51" s="164"/>
      <c r="C51" s="164"/>
      <c r="D51" s="164"/>
      <c r="E51" s="164"/>
      <c r="F51" s="164"/>
      <c r="G51" s="164"/>
      <c r="H51" s="165"/>
      <c r="I51" s="23">
        <f>SUM(I48,I49,I50)*20/100</f>
        <v>0</v>
      </c>
    </row>
    <row r="52" spans="1:9" ht="24" customHeight="1">
      <c r="A52" s="160" t="s">
        <v>214</v>
      </c>
      <c r="B52" s="160"/>
      <c r="C52" s="160"/>
      <c r="D52" s="160"/>
      <c r="E52" s="160"/>
      <c r="F52" s="160"/>
      <c r="G52" s="160"/>
      <c r="H52" s="160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1" t="s">
        <v>221</v>
      </c>
      <c r="B54" s="161"/>
      <c r="C54" s="161"/>
      <c r="D54" s="161"/>
      <c r="E54" s="161"/>
      <c r="F54" s="161"/>
      <c r="G54" s="162">
        <v>4</v>
      </c>
      <c r="H54" s="162"/>
      <c r="I54" s="162"/>
    </row>
    <row r="55" spans="1:9" ht="79.8" customHeight="1">
      <c r="A55" s="123" t="s">
        <v>222</v>
      </c>
      <c r="B55" s="108" t="s">
        <v>126</v>
      </c>
      <c r="C55" s="108" t="s">
        <v>126</v>
      </c>
      <c r="D55" s="108" t="s">
        <v>126</v>
      </c>
      <c r="E55" s="108" t="s">
        <v>204</v>
      </c>
      <c r="F55" s="108" t="s">
        <v>205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223</v>
      </c>
      <c r="B56" s="108" t="s">
        <v>126</v>
      </c>
      <c r="C56" s="108" t="s">
        <v>126</v>
      </c>
      <c r="D56" s="108" t="s">
        <v>109</v>
      </c>
      <c r="E56" s="108" t="s">
        <v>207</v>
      </c>
      <c r="F56" s="108" t="s">
        <v>206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3" t="s">
        <v>43</v>
      </c>
      <c r="B57" s="164"/>
      <c r="C57" s="164"/>
      <c r="D57" s="164"/>
      <c r="E57" s="164"/>
      <c r="F57" s="164"/>
      <c r="G57" s="164"/>
      <c r="H57" s="165"/>
      <c r="I57" s="23">
        <f>SUM(I55,I56)*20/100</f>
        <v>0</v>
      </c>
    </row>
    <row r="58" spans="1:9" s="34" customFormat="1" ht="24" customHeight="1">
      <c r="A58" s="160" t="s">
        <v>214</v>
      </c>
      <c r="B58" s="160"/>
      <c r="C58" s="160"/>
      <c r="D58" s="160"/>
      <c r="E58" s="160"/>
      <c r="F58" s="160"/>
      <c r="G58" s="160"/>
      <c r="H58" s="160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1" t="s">
        <v>224</v>
      </c>
      <c r="B60" s="161"/>
      <c r="C60" s="161"/>
      <c r="D60" s="161"/>
      <c r="E60" s="161"/>
      <c r="F60" s="161"/>
      <c r="G60" s="162">
        <v>4</v>
      </c>
      <c r="H60" s="162"/>
      <c r="I60" s="162"/>
    </row>
    <row r="61" spans="1:9" ht="65.400000000000006" customHeight="1">
      <c r="A61" s="123" t="s">
        <v>225</v>
      </c>
      <c r="B61" s="137" t="s">
        <v>126</v>
      </c>
      <c r="C61" s="137" t="s">
        <v>126</v>
      </c>
      <c r="D61" s="137" t="s">
        <v>126</v>
      </c>
      <c r="E61" s="137" t="s">
        <v>204</v>
      </c>
      <c r="F61" s="137" t="s">
        <v>205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226</v>
      </c>
      <c r="B62" s="118" t="s">
        <v>126</v>
      </c>
      <c r="C62" s="118" t="s">
        <v>126</v>
      </c>
      <c r="D62" s="118" t="s">
        <v>208</v>
      </c>
      <c r="E62" s="118" t="s">
        <v>209</v>
      </c>
      <c r="F62" s="118" t="s">
        <v>210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3" t="s">
        <v>43</v>
      </c>
      <c r="B63" s="164"/>
      <c r="C63" s="164"/>
      <c r="D63" s="164"/>
      <c r="E63" s="164"/>
      <c r="F63" s="164"/>
      <c r="G63" s="164"/>
      <c r="H63" s="165"/>
      <c r="I63" s="23">
        <f>SUM(I61,I62)*20/100</f>
        <v>0</v>
      </c>
    </row>
    <row r="64" spans="1:9" s="35" customFormat="1" ht="24" customHeight="1">
      <c r="A64" s="160" t="s">
        <v>214</v>
      </c>
      <c r="B64" s="160"/>
      <c r="C64" s="160"/>
      <c r="D64" s="160"/>
      <c r="E64" s="160"/>
      <c r="F64" s="160"/>
      <c r="G64" s="160"/>
      <c r="H64" s="160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1" t="s">
        <v>227</v>
      </c>
      <c r="B66" s="161"/>
      <c r="C66" s="161"/>
      <c r="D66" s="161"/>
      <c r="E66" s="161"/>
      <c r="F66" s="161"/>
      <c r="G66" s="162">
        <v>4</v>
      </c>
      <c r="H66" s="162"/>
      <c r="I66" s="162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228</v>
      </c>
      <c r="B67" s="108" t="s">
        <v>126</v>
      </c>
      <c r="C67" s="108" t="s">
        <v>126</v>
      </c>
      <c r="D67" s="108" t="s">
        <v>126</v>
      </c>
      <c r="E67" s="108" t="s">
        <v>109</v>
      </c>
      <c r="F67" s="108" t="s">
        <v>211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229</v>
      </c>
      <c r="B68" s="108" t="s">
        <v>126</v>
      </c>
      <c r="C68" s="108" t="s">
        <v>126</v>
      </c>
      <c r="D68" s="108" t="s">
        <v>126</v>
      </c>
      <c r="E68" s="108" t="s">
        <v>109</v>
      </c>
      <c r="F68" s="108" t="s">
        <v>212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3" t="s">
        <v>43</v>
      </c>
      <c r="B69" s="164"/>
      <c r="C69" s="164"/>
      <c r="D69" s="164"/>
      <c r="E69" s="164"/>
      <c r="F69" s="164"/>
      <c r="G69" s="164"/>
      <c r="H69" s="165"/>
      <c r="I69" s="23">
        <f>SUM(I67,I68)*20/100</f>
        <v>0</v>
      </c>
    </row>
    <row r="70" spans="1:16384" ht="24" customHeight="1">
      <c r="A70" s="160" t="s">
        <v>214</v>
      </c>
      <c r="B70" s="160"/>
      <c r="C70" s="160"/>
      <c r="D70" s="160"/>
      <c r="E70" s="160"/>
      <c r="F70" s="160"/>
      <c r="G70" s="160"/>
      <c r="H70" s="160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213</v>
      </c>
      <c r="B72" s="80"/>
      <c r="C72" s="80"/>
      <c r="D72" s="80"/>
      <c r="E72" s="80"/>
      <c r="F72" s="81" t="s">
        <v>43</v>
      </c>
      <c r="G72" s="166">
        <f>I80+I90+I99+I107</f>
        <v>0</v>
      </c>
      <c r="H72" s="166"/>
      <c r="I72" s="80" t="s">
        <v>0</v>
      </c>
    </row>
    <row r="73" spans="1:16384" ht="26.1" customHeight="1">
      <c r="A73" s="96" t="s">
        <v>230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231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232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233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234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235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236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3" t="s">
        <v>43</v>
      </c>
      <c r="B80" s="164"/>
      <c r="C80" s="164"/>
      <c r="D80" s="164"/>
      <c r="E80" s="164"/>
      <c r="F80" s="164"/>
      <c r="G80" s="164"/>
      <c r="H80" s="165"/>
      <c r="I80" s="148">
        <f>SUM(I75,I76,I77,I78,I79)/5</f>
        <v>0</v>
      </c>
    </row>
    <row r="81" spans="1:16384" s="39" customFormat="1" ht="24" customHeight="1">
      <c r="A81" s="160" t="s">
        <v>214</v>
      </c>
      <c r="B81" s="160"/>
      <c r="C81" s="160"/>
      <c r="D81" s="160"/>
      <c r="E81" s="160"/>
      <c r="F81" s="160"/>
      <c r="G81" s="160"/>
      <c r="H81" s="160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59" t="s">
        <v>237</v>
      </c>
      <c r="B83" s="159"/>
      <c r="C83" s="159"/>
      <c r="D83" s="159"/>
      <c r="E83" s="159"/>
      <c r="F83" s="159"/>
      <c r="G83" s="159"/>
      <c r="H83" s="159"/>
      <c r="I83" s="159"/>
    </row>
    <row r="84" spans="1:16384" ht="24" customHeight="1">
      <c r="A84" s="167" t="s">
        <v>62</v>
      </c>
      <c r="B84" s="168"/>
      <c r="C84" s="168"/>
      <c r="D84" s="168"/>
      <c r="E84" s="168"/>
      <c r="F84" s="168"/>
      <c r="G84" s="168"/>
      <c r="H84" s="168"/>
      <c r="I84" s="169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238</v>
      </c>
      <c r="B86" s="85">
        <v>0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239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0</v>
      </c>
      <c r="I87" s="142">
        <f>G87*H87</f>
        <v>0</v>
      </c>
    </row>
    <row r="88" spans="1:16384" ht="38.25" customHeight="1">
      <c r="A88" s="54" t="s">
        <v>240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0</v>
      </c>
      <c r="I88" s="144">
        <f>G88*H88</f>
        <v>0</v>
      </c>
    </row>
    <row r="89" spans="1:16384" ht="37.5" customHeight="1">
      <c r="A89" s="56" t="s">
        <v>241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0</v>
      </c>
      <c r="I89" s="144">
        <f>G89*H89</f>
        <v>0</v>
      </c>
    </row>
    <row r="90" spans="1:16384" ht="24" customHeight="1">
      <c r="A90" s="163" t="s">
        <v>43</v>
      </c>
      <c r="B90" s="164"/>
      <c r="C90" s="164"/>
      <c r="D90" s="164"/>
      <c r="E90" s="164"/>
      <c r="F90" s="164"/>
      <c r="G90" s="164"/>
      <c r="H90" s="165"/>
      <c r="I90" s="148">
        <f>SUM(I87:I89)/5</f>
        <v>0</v>
      </c>
    </row>
    <row r="91" spans="1:16384" ht="24" customHeight="1">
      <c r="A91" s="160" t="s">
        <v>214</v>
      </c>
      <c r="B91" s="160"/>
      <c r="C91" s="160"/>
      <c r="D91" s="160"/>
      <c r="E91" s="160"/>
      <c r="F91" s="160"/>
      <c r="G91" s="160"/>
      <c r="H91" s="160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242</v>
      </c>
      <c r="B93" s="59"/>
      <c r="C93" s="59"/>
      <c r="D93" s="70">
        <v>0</v>
      </c>
      <c r="E93" s="174" t="s">
        <v>101</v>
      </c>
      <c r="F93" s="174"/>
      <c r="G93" s="174"/>
      <c r="H93" s="174"/>
      <c r="I93" s="175"/>
    </row>
    <row r="94" spans="1:16384" ht="78" customHeight="1">
      <c r="A94" s="54" t="s">
        <v>243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244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245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246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247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3" t="s">
        <v>43</v>
      </c>
      <c r="B99" s="164"/>
      <c r="C99" s="164"/>
      <c r="D99" s="164"/>
      <c r="E99" s="164"/>
      <c r="F99" s="164"/>
      <c r="G99" s="164"/>
      <c r="H99" s="165"/>
      <c r="I99" s="148">
        <f>SUM(I94:I98)/5</f>
        <v>0</v>
      </c>
    </row>
    <row r="100" spans="1:9" ht="24" customHeight="1">
      <c r="A100" s="160" t="s">
        <v>214</v>
      </c>
      <c r="B100" s="160"/>
      <c r="C100" s="160"/>
      <c r="D100" s="160"/>
      <c r="E100" s="160"/>
      <c r="F100" s="160"/>
      <c r="G100" s="160"/>
      <c r="H100" s="160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248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71" t="s">
        <v>99</v>
      </c>
      <c r="B103" s="172"/>
      <c r="C103" s="172"/>
      <c r="D103" s="172"/>
      <c r="E103" s="172"/>
      <c r="F103" s="172"/>
      <c r="G103" s="172"/>
      <c r="H103" s="172"/>
      <c r="I103" s="173"/>
    </row>
    <row r="104" spans="1:9" ht="40.200000000000003" customHeight="1">
      <c r="A104" s="54" t="s">
        <v>249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250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251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70" t="s">
        <v>43</v>
      </c>
      <c r="B107" s="170"/>
      <c r="C107" s="170"/>
      <c r="D107" s="170"/>
      <c r="E107" s="170"/>
      <c r="F107" s="170"/>
      <c r="G107" s="170"/>
      <c r="H107" s="170"/>
      <c r="I107" s="148">
        <f>SUM(I104:I106)/5</f>
        <v>0</v>
      </c>
    </row>
    <row r="108" spans="1:9" ht="21.9" customHeight="1">
      <c r="A108" s="160" t="s">
        <v>214</v>
      </c>
      <c r="B108" s="160"/>
      <c r="C108" s="160"/>
      <c r="D108" s="160"/>
      <c r="E108" s="160"/>
      <c r="F108" s="160"/>
      <c r="G108" s="160"/>
      <c r="H108" s="160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B4:C4"/>
    <mergeCell ref="E4:F4"/>
    <mergeCell ref="H4:I4"/>
    <mergeCell ref="A1:I1"/>
    <mergeCell ref="A2:I2"/>
    <mergeCell ref="B3:C3"/>
    <mergeCell ref="E3:F3"/>
    <mergeCell ref="H3:I3"/>
    <mergeCell ref="A23:H23"/>
    <mergeCell ref="D6:E6"/>
    <mergeCell ref="F6:I6"/>
    <mergeCell ref="A7:A8"/>
    <mergeCell ref="B7:F7"/>
    <mergeCell ref="A9:F9"/>
    <mergeCell ref="G9:I9"/>
    <mergeCell ref="A14:H14"/>
    <mergeCell ref="A15:H15"/>
    <mergeCell ref="A17:F17"/>
    <mergeCell ref="G17:I17"/>
    <mergeCell ref="A22:H22"/>
    <mergeCell ref="A44:H44"/>
    <mergeCell ref="A25:F25"/>
    <mergeCell ref="G25:I25"/>
    <mergeCell ref="A29:H29"/>
    <mergeCell ref="A30:H30"/>
    <mergeCell ref="A32:F32"/>
    <mergeCell ref="G32:I32"/>
    <mergeCell ref="A36:H36"/>
    <mergeCell ref="A37:H37"/>
    <mergeCell ref="A39:F39"/>
    <mergeCell ref="G39:I39"/>
    <mergeCell ref="A43:H43"/>
    <mergeCell ref="A64:H64"/>
    <mergeCell ref="G46:H46"/>
    <mergeCell ref="A47:F47"/>
    <mergeCell ref="G47:I47"/>
    <mergeCell ref="A51:H51"/>
    <mergeCell ref="A52:H52"/>
    <mergeCell ref="A54:F54"/>
    <mergeCell ref="G54:I54"/>
    <mergeCell ref="A57:H57"/>
    <mergeCell ref="A58:H58"/>
    <mergeCell ref="A60:F60"/>
    <mergeCell ref="G60:I60"/>
    <mergeCell ref="A63:H63"/>
    <mergeCell ref="E93:I93"/>
    <mergeCell ref="A66:F66"/>
    <mergeCell ref="G66:I66"/>
    <mergeCell ref="A69:H69"/>
    <mergeCell ref="A70:H70"/>
    <mergeCell ref="G72:H72"/>
    <mergeCell ref="A80:H80"/>
    <mergeCell ref="A81:H81"/>
    <mergeCell ref="A83:I83"/>
    <mergeCell ref="A84:I84"/>
    <mergeCell ref="A90:H90"/>
    <mergeCell ref="A91:H91"/>
    <mergeCell ref="A99:H99"/>
    <mergeCell ref="A100:H100"/>
    <mergeCell ref="A103:I103"/>
    <mergeCell ref="A107:H107"/>
    <mergeCell ref="A108:H108"/>
  </mergeCells>
  <dataValidations count="2">
    <dataValidation type="decimal" operator="lessThan" allowBlank="1" showInputMessage="1" showErrorMessage="1" sqref="B102">
      <formula1>15</formula1>
    </dataValidation>
    <dataValidation type="decimal" operator="lessThan" allowBlank="1" showInputMessage="1" showErrorMessage="1" sqref="B86">
      <formula1>16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zoomScale="85" zoomScaleSheetLayoutView="85" workbookViewId="0">
      <selection activeCell="L10" sqref="L10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6" t="s">
        <v>107</v>
      </c>
      <c r="B1" s="177"/>
      <c r="C1" s="177"/>
      <c r="D1" s="177"/>
      <c r="E1" s="177"/>
      <c r="F1" s="177"/>
      <c r="G1" s="177"/>
      <c r="H1" s="177"/>
      <c r="I1" s="177"/>
    </row>
    <row r="2" spans="1:9" ht="25.8">
      <c r="A2" s="176" t="s">
        <v>108</v>
      </c>
      <c r="B2" s="176"/>
      <c r="C2" s="176"/>
      <c r="D2" s="176"/>
      <c r="E2" s="176"/>
      <c r="F2" s="176"/>
      <c r="G2" s="176"/>
      <c r="H2" s="176"/>
      <c r="I2" s="176"/>
    </row>
    <row r="3" spans="1:9" ht="18.899999999999999" customHeight="1">
      <c r="A3" s="71" t="s">
        <v>19</v>
      </c>
      <c r="B3" s="178"/>
      <c r="C3" s="178"/>
      <c r="D3" s="72" t="s">
        <v>134</v>
      </c>
      <c r="E3" s="178"/>
      <c r="F3" s="178"/>
      <c r="G3" s="72" t="s">
        <v>20</v>
      </c>
      <c r="H3" s="179" t="s">
        <v>21</v>
      </c>
      <c r="I3" s="179"/>
    </row>
    <row r="4" spans="1:9" ht="18.899999999999999" customHeight="1">
      <c r="A4" s="71" t="s">
        <v>22</v>
      </c>
      <c r="B4" s="181" t="s">
        <v>112</v>
      </c>
      <c r="C4" s="181"/>
      <c r="D4" s="151" t="s">
        <v>134</v>
      </c>
      <c r="E4" s="181" t="s">
        <v>23</v>
      </c>
      <c r="F4" s="181"/>
      <c r="G4" s="72" t="s">
        <v>20</v>
      </c>
      <c r="H4" s="179" t="s">
        <v>24</v>
      </c>
      <c r="I4" s="179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7" t="s">
        <v>100</v>
      </c>
      <c r="E6" s="188"/>
      <c r="F6" s="189"/>
      <c r="G6" s="190"/>
      <c r="H6" s="190"/>
      <c r="I6" s="191"/>
    </row>
    <row r="7" spans="1:9" ht="36">
      <c r="A7" s="182" t="s">
        <v>25</v>
      </c>
      <c r="B7" s="184" t="s">
        <v>26</v>
      </c>
      <c r="C7" s="185"/>
      <c r="D7" s="185"/>
      <c r="E7" s="185"/>
      <c r="F7" s="186"/>
      <c r="G7" s="105" t="s">
        <v>27</v>
      </c>
      <c r="H7" s="105" t="s">
        <v>28</v>
      </c>
      <c r="I7" s="105" t="s">
        <v>29</v>
      </c>
    </row>
    <row r="8" spans="1:9" ht="18">
      <c r="A8" s="183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93" t="s">
        <v>195</v>
      </c>
      <c r="B9" s="193"/>
      <c r="C9" s="193"/>
      <c r="D9" s="193"/>
      <c r="E9" s="193"/>
      <c r="F9" s="193"/>
      <c r="G9" s="192">
        <v>20</v>
      </c>
      <c r="H9" s="192"/>
      <c r="I9" s="192"/>
    </row>
    <row r="10" spans="1:9" ht="109.8" customHeight="1">
      <c r="A10" s="21" t="s">
        <v>113</v>
      </c>
      <c r="B10" s="109" t="s">
        <v>124</v>
      </c>
      <c r="C10" s="109" t="s">
        <v>114</v>
      </c>
      <c r="D10" s="109" t="s">
        <v>115</v>
      </c>
      <c r="E10" s="109" t="s">
        <v>116</v>
      </c>
      <c r="F10" s="109" t="s">
        <v>117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118</v>
      </c>
      <c r="B11" s="108" t="s">
        <v>119</v>
      </c>
      <c r="C11" s="108" t="s">
        <v>120</v>
      </c>
      <c r="D11" s="108" t="s">
        <v>121</v>
      </c>
      <c r="E11" s="108" t="s">
        <v>122</v>
      </c>
      <c r="F11" s="108" t="s">
        <v>123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125</v>
      </c>
      <c r="B12" s="111" t="s">
        <v>126</v>
      </c>
      <c r="C12" s="108" t="s">
        <v>127</v>
      </c>
      <c r="D12" s="108" t="s">
        <v>128</v>
      </c>
      <c r="E12" s="108" t="s">
        <v>129</v>
      </c>
      <c r="F12" s="108" t="s">
        <v>130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131</v>
      </c>
      <c r="B13" s="111" t="s">
        <v>126</v>
      </c>
      <c r="C13" s="111" t="s">
        <v>126</v>
      </c>
      <c r="D13" s="111" t="s">
        <v>126</v>
      </c>
      <c r="E13" s="108" t="s">
        <v>132</v>
      </c>
      <c r="F13" s="108" t="s">
        <v>133</v>
      </c>
      <c r="G13" s="126"/>
      <c r="H13" s="127">
        <v>4</v>
      </c>
      <c r="I13" s="113">
        <f t="shared" si="0"/>
        <v>0</v>
      </c>
    </row>
    <row r="14" spans="1:9" ht="24.9" customHeight="1">
      <c r="A14" s="180" t="s">
        <v>33</v>
      </c>
      <c r="B14" s="180"/>
      <c r="C14" s="180"/>
      <c r="D14" s="180"/>
      <c r="E14" s="180"/>
      <c r="F14" s="180"/>
      <c r="G14" s="180"/>
      <c r="H14" s="180"/>
      <c r="I14" s="65">
        <f>SUM(I10,I11,I12,I13)*20/100</f>
        <v>0</v>
      </c>
    </row>
    <row r="15" spans="1:9" ht="24.9" customHeight="1">
      <c r="A15" s="180" t="s">
        <v>135</v>
      </c>
      <c r="B15" s="180"/>
      <c r="C15" s="180"/>
      <c r="D15" s="180"/>
      <c r="E15" s="180"/>
      <c r="F15" s="180"/>
      <c r="G15" s="180"/>
      <c r="H15" s="180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93" t="s">
        <v>2</v>
      </c>
      <c r="B17" s="193"/>
      <c r="C17" s="193"/>
      <c r="D17" s="193"/>
      <c r="E17" s="193"/>
      <c r="F17" s="193"/>
      <c r="G17" s="192">
        <v>10</v>
      </c>
      <c r="H17" s="192"/>
      <c r="I17" s="192"/>
    </row>
    <row r="18" spans="1:9" ht="256.8" customHeight="1">
      <c r="A18" s="110" t="s">
        <v>136</v>
      </c>
      <c r="B18" s="108" t="s">
        <v>137</v>
      </c>
      <c r="C18" s="108" t="s">
        <v>138</v>
      </c>
      <c r="D18" s="108" t="s">
        <v>139</v>
      </c>
      <c r="E18" s="108" t="s">
        <v>140</v>
      </c>
      <c r="F18" s="116" t="s">
        <v>141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142</v>
      </c>
      <c r="B19" s="108" t="s">
        <v>143</v>
      </c>
      <c r="C19" s="108" t="s">
        <v>144</v>
      </c>
      <c r="D19" s="108" t="s">
        <v>145</v>
      </c>
      <c r="E19" s="108" t="s">
        <v>146</v>
      </c>
      <c r="F19" s="108" t="s">
        <v>147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148</v>
      </c>
      <c r="B20" s="108"/>
      <c r="C20" s="108" t="s">
        <v>149</v>
      </c>
      <c r="D20" s="108" t="s">
        <v>150</v>
      </c>
      <c r="E20" s="108" t="s">
        <v>151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152</v>
      </c>
      <c r="B21" s="119" t="s">
        <v>126</v>
      </c>
      <c r="C21" s="119" t="s">
        <v>126</v>
      </c>
      <c r="D21" s="119" t="s">
        <v>153</v>
      </c>
      <c r="E21" s="119" t="s">
        <v>154</v>
      </c>
      <c r="F21" s="119" t="s">
        <v>155</v>
      </c>
      <c r="G21" s="128"/>
      <c r="H21" s="129">
        <v>3</v>
      </c>
      <c r="I21" s="76">
        <f t="shared" si="1"/>
        <v>0</v>
      </c>
    </row>
    <row r="22" spans="1:9" ht="26.25" customHeight="1">
      <c r="A22" s="160" t="s">
        <v>33</v>
      </c>
      <c r="B22" s="160"/>
      <c r="C22" s="160"/>
      <c r="D22" s="160"/>
      <c r="E22" s="160"/>
      <c r="F22" s="160"/>
      <c r="G22" s="160"/>
      <c r="H22" s="160"/>
      <c r="I22" s="23">
        <f>SUM(I18,I19,I20,I21)*20/100</f>
        <v>0</v>
      </c>
    </row>
    <row r="23" spans="1:9" ht="24.9" customHeight="1">
      <c r="A23" s="160" t="s">
        <v>135</v>
      </c>
      <c r="B23" s="160"/>
      <c r="C23" s="160"/>
      <c r="D23" s="160"/>
      <c r="E23" s="160"/>
      <c r="F23" s="160"/>
      <c r="G23" s="160"/>
      <c r="H23" s="160"/>
      <c r="I23" s="23">
        <f>I22*7/10</f>
        <v>0</v>
      </c>
    </row>
    <row r="24" spans="1:9" ht="25.05" customHeight="1">
      <c r="A24" s="27"/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94" t="s">
        <v>34</v>
      </c>
      <c r="B25" s="195"/>
      <c r="C25" s="195"/>
      <c r="D25" s="195"/>
      <c r="E25" s="195"/>
      <c r="F25" s="196"/>
      <c r="G25" s="197">
        <v>10</v>
      </c>
      <c r="H25" s="198"/>
      <c r="I25" s="199"/>
    </row>
    <row r="26" spans="1:9" ht="115.2" customHeight="1">
      <c r="A26" s="110" t="s">
        <v>156</v>
      </c>
      <c r="B26" s="108" t="s">
        <v>157</v>
      </c>
      <c r="C26" s="108" t="s">
        <v>158</v>
      </c>
      <c r="D26" s="108" t="s">
        <v>159</v>
      </c>
      <c r="E26" s="108" t="s">
        <v>160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161</v>
      </c>
      <c r="B27" s="108" t="s">
        <v>162</v>
      </c>
      <c r="C27" s="108" t="s">
        <v>163</v>
      </c>
      <c r="D27" s="108" t="s">
        <v>164</v>
      </c>
      <c r="E27" s="108" t="s">
        <v>165</v>
      </c>
      <c r="F27" s="108" t="s">
        <v>166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167</v>
      </c>
      <c r="B28" s="108" t="s">
        <v>168</v>
      </c>
      <c r="C28" s="108" t="s">
        <v>169</v>
      </c>
      <c r="D28" s="108" t="s">
        <v>170</v>
      </c>
      <c r="E28" s="108" t="s">
        <v>171</v>
      </c>
      <c r="F28" s="108" t="s">
        <v>172</v>
      </c>
      <c r="G28" s="128"/>
      <c r="H28" s="129">
        <v>5</v>
      </c>
      <c r="I28" s="76">
        <f>G28*H28</f>
        <v>0</v>
      </c>
    </row>
    <row r="29" spans="1:9" ht="24.9" customHeight="1">
      <c r="A29" s="160" t="s">
        <v>33</v>
      </c>
      <c r="B29" s="160"/>
      <c r="C29" s="160"/>
      <c r="D29" s="160"/>
      <c r="E29" s="160"/>
      <c r="F29" s="160"/>
      <c r="G29" s="160"/>
      <c r="H29" s="160"/>
      <c r="I29" s="23">
        <f>SUM(I26,I27,I28)*20/100</f>
        <v>0</v>
      </c>
    </row>
    <row r="30" spans="1:9" ht="24.75" customHeight="1">
      <c r="A30" s="160" t="s">
        <v>135</v>
      </c>
      <c r="B30" s="160"/>
      <c r="C30" s="160"/>
      <c r="D30" s="160"/>
      <c r="E30" s="160"/>
      <c r="F30" s="160"/>
      <c r="G30" s="160"/>
      <c r="H30" s="160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94" t="s">
        <v>173</v>
      </c>
      <c r="B32" s="195"/>
      <c r="C32" s="195"/>
      <c r="D32" s="195"/>
      <c r="E32" s="195"/>
      <c r="F32" s="196"/>
      <c r="G32" s="197">
        <v>10</v>
      </c>
      <c r="H32" s="198"/>
      <c r="I32" s="199"/>
    </row>
    <row r="33" spans="1:9" ht="153" customHeight="1">
      <c r="A33" s="110" t="s">
        <v>174</v>
      </c>
      <c r="B33" s="108" t="s">
        <v>175</v>
      </c>
      <c r="C33" s="108" t="s">
        <v>176</v>
      </c>
      <c r="D33" s="108" t="s">
        <v>177</v>
      </c>
      <c r="E33" s="108" t="s">
        <v>178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179</v>
      </c>
      <c r="B34" s="111" t="s">
        <v>126</v>
      </c>
      <c r="C34" s="111" t="s">
        <v>126</v>
      </c>
      <c r="D34" s="111" t="s">
        <v>126</v>
      </c>
      <c r="E34" s="108" t="s">
        <v>180</v>
      </c>
      <c r="F34" s="108" t="s">
        <v>181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182</v>
      </c>
      <c r="B35" s="111" t="s">
        <v>126</v>
      </c>
      <c r="C35" s="111" t="s">
        <v>126</v>
      </c>
      <c r="D35" s="111" t="s">
        <v>126</v>
      </c>
      <c r="E35" s="111" t="s">
        <v>183</v>
      </c>
      <c r="F35" s="111" t="s">
        <v>184</v>
      </c>
      <c r="G35" s="126"/>
      <c r="H35" s="127">
        <v>5</v>
      </c>
      <c r="I35" s="130">
        <f t="shared" si="2"/>
        <v>0</v>
      </c>
    </row>
    <row r="36" spans="1:9" ht="24.9" customHeight="1">
      <c r="A36" s="160" t="s">
        <v>37</v>
      </c>
      <c r="B36" s="160"/>
      <c r="C36" s="160"/>
      <c r="D36" s="160"/>
      <c r="E36" s="160"/>
      <c r="F36" s="160"/>
      <c r="G36" s="160"/>
      <c r="H36" s="160"/>
      <c r="I36" s="23">
        <f>SUM(I32,I33,I34,I35)*20/100</f>
        <v>0</v>
      </c>
    </row>
    <row r="37" spans="1:9" ht="24.9" customHeight="1">
      <c r="A37" s="160" t="s">
        <v>135</v>
      </c>
      <c r="B37" s="160"/>
      <c r="C37" s="160"/>
      <c r="D37" s="160"/>
      <c r="E37" s="160"/>
      <c r="F37" s="160"/>
      <c r="G37" s="160"/>
      <c r="H37" s="160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94" t="s">
        <v>38</v>
      </c>
      <c r="B39" s="195"/>
      <c r="C39" s="195"/>
      <c r="D39" s="195"/>
      <c r="E39" s="195"/>
      <c r="F39" s="195"/>
      <c r="G39" s="192">
        <v>10</v>
      </c>
      <c r="H39" s="192"/>
      <c r="I39" s="192"/>
    </row>
    <row r="40" spans="1:9" ht="64.2" customHeight="1">
      <c r="A40" s="123" t="s">
        <v>4</v>
      </c>
      <c r="B40" s="108" t="s">
        <v>175</v>
      </c>
      <c r="C40" s="108" t="s">
        <v>176</v>
      </c>
      <c r="D40" s="108" t="s">
        <v>177</v>
      </c>
      <c r="E40" s="108" t="s">
        <v>178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185</v>
      </c>
      <c r="B41" s="108" t="s">
        <v>39</v>
      </c>
      <c r="C41" s="108" t="s">
        <v>186</v>
      </c>
      <c r="D41" s="108" t="s">
        <v>40</v>
      </c>
      <c r="E41" s="108" t="s">
        <v>187</v>
      </c>
      <c r="F41" s="108" t="s">
        <v>188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189</v>
      </c>
      <c r="B42" s="108" t="s">
        <v>41</v>
      </c>
      <c r="C42" s="108" t="s">
        <v>5</v>
      </c>
      <c r="D42" s="108" t="s">
        <v>42</v>
      </c>
      <c r="E42" s="108" t="s">
        <v>190</v>
      </c>
      <c r="F42" s="108" t="s">
        <v>191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60" t="s">
        <v>33</v>
      </c>
      <c r="B43" s="160"/>
      <c r="C43" s="160"/>
      <c r="D43" s="160"/>
      <c r="E43" s="160"/>
      <c r="F43" s="160"/>
      <c r="G43" s="160"/>
      <c r="H43" s="160"/>
      <c r="I43" s="23">
        <f>SUM(I40,I41,I42)*20/100</f>
        <v>0</v>
      </c>
    </row>
    <row r="44" spans="1:9" s="32" customFormat="1" ht="24.9" customHeight="1">
      <c r="A44" s="160" t="s">
        <v>135</v>
      </c>
      <c r="B44" s="160"/>
      <c r="C44" s="160"/>
      <c r="D44" s="160"/>
      <c r="E44" s="160"/>
      <c r="F44" s="160"/>
      <c r="G44" s="160"/>
      <c r="H44" s="160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194</v>
      </c>
      <c r="B46" s="80"/>
      <c r="C46" s="80"/>
      <c r="D46" s="80"/>
      <c r="E46" s="80"/>
      <c r="F46" s="81" t="s">
        <v>43</v>
      </c>
      <c r="G46" s="166">
        <f>I75+I85+I94+I102</f>
        <v>0</v>
      </c>
      <c r="H46" s="166"/>
      <c r="I46" s="80" t="s">
        <v>0</v>
      </c>
    </row>
    <row r="47" spans="1:9" ht="24" customHeight="1">
      <c r="A47" s="161" t="s">
        <v>217</v>
      </c>
      <c r="B47" s="161"/>
      <c r="C47" s="161"/>
      <c r="D47" s="161"/>
      <c r="E47" s="161"/>
      <c r="F47" s="161"/>
      <c r="G47" s="162">
        <v>8</v>
      </c>
      <c r="H47" s="162"/>
      <c r="I47" s="162"/>
    </row>
    <row r="48" spans="1:9" ht="230.4" customHeight="1">
      <c r="A48" s="123" t="s">
        <v>218</v>
      </c>
      <c r="B48" s="119" t="s">
        <v>126</v>
      </c>
      <c r="C48" s="135" t="s">
        <v>196</v>
      </c>
      <c r="D48" s="119" t="s">
        <v>197</v>
      </c>
      <c r="E48" s="119" t="s">
        <v>198</v>
      </c>
      <c r="F48" s="119" t="s">
        <v>199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219</v>
      </c>
      <c r="B49" s="134" t="s">
        <v>126</v>
      </c>
      <c r="C49" s="119" t="s">
        <v>126</v>
      </c>
      <c r="D49" s="135" t="s">
        <v>200</v>
      </c>
      <c r="E49" s="119" t="s">
        <v>109</v>
      </c>
      <c r="F49" s="119" t="s">
        <v>201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220</v>
      </c>
      <c r="B50" s="136" t="s">
        <v>126</v>
      </c>
      <c r="C50" s="136" t="s">
        <v>126</v>
      </c>
      <c r="D50" s="119" t="s">
        <v>110</v>
      </c>
      <c r="E50" s="119" t="s">
        <v>202</v>
      </c>
      <c r="F50" s="119" t="s">
        <v>203</v>
      </c>
      <c r="G50" s="131"/>
      <c r="H50" s="132">
        <v>2</v>
      </c>
      <c r="I50" s="133">
        <f t="shared" si="4"/>
        <v>0</v>
      </c>
    </row>
    <row r="51" spans="1:9" ht="24" customHeight="1">
      <c r="A51" s="163" t="s">
        <v>43</v>
      </c>
      <c r="B51" s="164"/>
      <c r="C51" s="164"/>
      <c r="D51" s="164"/>
      <c r="E51" s="164"/>
      <c r="F51" s="164"/>
      <c r="G51" s="164"/>
      <c r="H51" s="165"/>
      <c r="I51" s="23">
        <f>SUM(I48,I49,I50)*20/100</f>
        <v>0</v>
      </c>
    </row>
    <row r="52" spans="1:9" ht="24" customHeight="1">
      <c r="A52" s="160" t="s">
        <v>214</v>
      </c>
      <c r="B52" s="160"/>
      <c r="C52" s="160"/>
      <c r="D52" s="160"/>
      <c r="E52" s="160"/>
      <c r="F52" s="160"/>
      <c r="G52" s="160"/>
      <c r="H52" s="160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1" t="s">
        <v>221</v>
      </c>
      <c r="B54" s="161"/>
      <c r="C54" s="161"/>
      <c r="D54" s="161"/>
      <c r="E54" s="161"/>
      <c r="F54" s="161"/>
      <c r="G54" s="162">
        <v>4</v>
      </c>
      <c r="H54" s="162"/>
      <c r="I54" s="162"/>
    </row>
    <row r="55" spans="1:9" ht="79.8" customHeight="1">
      <c r="A55" s="123" t="s">
        <v>222</v>
      </c>
      <c r="B55" s="108" t="s">
        <v>126</v>
      </c>
      <c r="C55" s="108" t="s">
        <v>126</v>
      </c>
      <c r="D55" s="108" t="s">
        <v>126</v>
      </c>
      <c r="E55" s="108" t="s">
        <v>204</v>
      </c>
      <c r="F55" s="108" t="s">
        <v>205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223</v>
      </c>
      <c r="B56" s="108" t="s">
        <v>126</v>
      </c>
      <c r="C56" s="108" t="s">
        <v>126</v>
      </c>
      <c r="D56" s="108" t="s">
        <v>109</v>
      </c>
      <c r="E56" s="108" t="s">
        <v>207</v>
      </c>
      <c r="F56" s="108" t="s">
        <v>206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3" t="s">
        <v>43</v>
      </c>
      <c r="B57" s="164"/>
      <c r="C57" s="164"/>
      <c r="D57" s="164"/>
      <c r="E57" s="164"/>
      <c r="F57" s="164"/>
      <c r="G57" s="164"/>
      <c r="H57" s="165"/>
      <c r="I57" s="23">
        <f>SUM(I55,I56)*20/100</f>
        <v>0</v>
      </c>
    </row>
    <row r="58" spans="1:9" s="34" customFormat="1" ht="24" customHeight="1">
      <c r="A58" s="160" t="s">
        <v>214</v>
      </c>
      <c r="B58" s="160"/>
      <c r="C58" s="160"/>
      <c r="D58" s="160"/>
      <c r="E58" s="160"/>
      <c r="F58" s="160"/>
      <c r="G58" s="160"/>
      <c r="H58" s="160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1" t="s">
        <v>224</v>
      </c>
      <c r="B60" s="161"/>
      <c r="C60" s="161"/>
      <c r="D60" s="161"/>
      <c r="E60" s="161"/>
      <c r="F60" s="161"/>
      <c r="G60" s="162">
        <v>4</v>
      </c>
      <c r="H60" s="162"/>
      <c r="I60" s="162"/>
    </row>
    <row r="61" spans="1:9" ht="65.400000000000006" customHeight="1">
      <c r="A61" s="123" t="s">
        <v>225</v>
      </c>
      <c r="B61" s="137" t="s">
        <v>126</v>
      </c>
      <c r="C61" s="137" t="s">
        <v>126</v>
      </c>
      <c r="D61" s="137" t="s">
        <v>126</v>
      </c>
      <c r="E61" s="137" t="s">
        <v>204</v>
      </c>
      <c r="F61" s="137" t="s">
        <v>205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226</v>
      </c>
      <c r="B62" s="118" t="s">
        <v>126</v>
      </c>
      <c r="C62" s="118" t="s">
        <v>126</v>
      </c>
      <c r="D62" s="118" t="s">
        <v>208</v>
      </c>
      <c r="E62" s="118" t="s">
        <v>209</v>
      </c>
      <c r="F62" s="118" t="s">
        <v>210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3" t="s">
        <v>43</v>
      </c>
      <c r="B63" s="164"/>
      <c r="C63" s="164"/>
      <c r="D63" s="164"/>
      <c r="E63" s="164"/>
      <c r="F63" s="164"/>
      <c r="G63" s="164"/>
      <c r="H63" s="165"/>
      <c r="I63" s="23">
        <f>SUM(I61,I62)*20/100</f>
        <v>0</v>
      </c>
    </row>
    <row r="64" spans="1:9" s="35" customFormat="1" ht="24" customHeight="1">
      <c r="A64" s="160" t="s">
        <v>214</v>
      </c>
      <c r="B64" s="160"/>
      <c r="C64" s="160"/>
      <c r="D64" s="160"/>
      <c r="E64" s="160"/>
      <c r="F64" s="160"/>
      <c r="G64" s="160"/>
      <c r="H64" s="160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1" t="s">
        <v>227</v>
      </c>
      <c r="B66" s="161"/>
      <c r="C66" s="161"/>
      <c r="D66" s="161"/>
      <c r="E66" s="161"/>
      <c r="F66" s="161"/>
      <c r="G66" s="162">
        <v>4</v>
      </c>
      <c r="H66" s="162"/>
      <c r="I66" s="162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228</v>
      </c>
      <c r="B67" s="108" t="s">
        <v>126</v>
      </c>
      <c r="C67" s="108" t="s">
        <v>126</v>
      </c>
      <c r="D67" s="108" t="s">
        <v>126</v>
      </c>
      <c r="E67" s="108" t="s">
        <v>109</v>
      </c>
      <c r="F67" s="108" t="s">
        <v>211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229</v>
      </c>
      <c r="B68" s="108" t="s">
        <v>126</v>
      </c>
      <c r="C68" s="108" t="s">
        <v>126</v>
      </c>
      <c r="D68" s="108" t="s">
        <v>126</v>
      </c>
      <c r="E68" s="108" t="s">
        <v>109</v>
      </c>
      <c r="F68" s="108" t="s">
        <v>212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3" t="s">
        <v>43</v>
      </c>
      <c r="B69" s="164"/>
      <c r="C69" s="164"/>
      <c r="D69" s="164"/>
      <c r="E69" s="164"/>
      <c r="F69" s="164"/>
      <c r="G69" s="164"/>
      <c r="H69" s="165"/>
      <c r="I69" s="23">
        <f>SUM(I67,I68)*20/100</f>
        <v>0</v>
      </c>
    </row>
    <row r="70" spans="1:16384" ht="24" customHeight="1">
      <c r="A70" s="160" t="s">
        <v>214</v>
      </c>
      <c r="B70" s="160"/>
      <c r="C70" s="160"/>
      <c r="D70" s="160"/>
      <c r="E70" s="160"/>
      <c r="F70" s="160"/>
      <c r="G70" s="160"/>
      <c r="H70" s="160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213</v>
      </c>
      <c r="B72" s="80"/>
      <c r="C72" s="80"/>
      <c r="D72" s="80"/>
      <c r="E72" s="80"/>
      <c r="F72" s="81" t="s">
        <v>43</v>
      </c>
      <c r="G72" s="166">
        <f>I80+I90+I99+I107</f>
        <v>0</v>
      </c>
      <c r="H72" s="166"/>
      <c r="I72" s="80" t="s">
        <v>0</v>
      </c>
    </row>
    <row r="73" spans="1:16384" ht="26.1" customHeight="1">
      <c r="A73" s="96" t="s">
        <v>230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231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232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233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234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235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236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3" t="s">
        <v>43</v>
      </c>
      <c r="B80" s="164"/>
      <c r="C80" s="164"/>
      <c r="D80" s="164"/>
      <c r="E80" s="164"/>
      <c r="F80" s="164"/>
      <c r="G80" s="164"/>
      <c r="H80" s="165"/>
      <c r="I80" s="148">
        <f>SUM(I75,I76,I77,I78,I79)/5</f>
        <v>0</v>
      </c>
    </row>
    <row r="81" spans="1:16384" s="39" customFormat="1" ht="24" customHeight="1">
      <c r="A81" s="160" t="s">
        <v>214</v>
      </c>
      <c r="B81" s="160"/>
      <c r="C81" s="160"/>
      <c r="D81" s="160"/>
      <c r="E81" s="160"/>
      <c r="F81" s="160"/>
      <c r="G81" s="160"/>
      <c r="H81" s="160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59" t="s">
        <v>237</v>
      </c>
      <c r="B83" s="159"/>
      <c r="C83" s="159"/>
      <c r="D83" s="159"/>
      <c r="E83" s="159"/>
      <c r="F83" s="159"/>
      <c r="G83" s="159"/>
      <c r="H83" s="159"/>
      <c r="I83" s="159"/>
    </row>
    <row r="84" spans="1:16384" ht="24" customHeight="1">
      <c r="A84" s="167" t="s">
        <v>62</v>
      </c>
      <c r="B84" s="168"/>
      <c r="C84" s="168"/>
      <c r="D84" s="168"/>
      <c r="E84" s="168"/>
      <c r="F84" s="168"/>
      <c r="G84" s="168"/>
      <c r="H84" s="168"/>
      <c r="I84" s="169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238</v>
      </c>
      <c r="B86" s="85">
        <v>0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239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0</v>
      </c>
      <c r="I87" s="142">
        <f>G87*H87</f>
        <v>0</v>
      </c>
    </row>
    <row r="88" spans="1:16384" ht="38.25" customHeight="1">
      <c r="A88" s="54" t="s">
        <v>240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0</v>
      </c>
      <c r="I88" s="144">
        <f>G88*H88</f>
        <v>0</v>
      </c>
    </row>
    <row r="89" spans="1:16384" ht="37.5" customHeight="1">
      <c r="A89" s="56" t="s">
        <v>241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0</v>
      </c>
      <c r="I89" s="144">
        <f>G89*H89</f>
        <v>0</v>
      </c>
    </row>
    <row r="90" spans="1:16384" ht="24" customHeight="1">
      <c r="A90" s="163" t="s">
        <v>43</v>
      </c>
      <c r="B90" s="164"/>
      <c r="C90" s="164"/>
      <c r="D90" s="164"/>
      <c r="E90" s="164"/>
      <c r="F90" s="164"/>
      <c r="G90" s="164"/>
      <c r="H90" s="165"/>
      <c r="I90" s="148">
        <f>SUM(I87:I89)/5</f>
        <v>0</v>
      </c>
    </row>
    <row r="91" spans="1:16384" ht="24" customHeight="1">
      <c r="A91" s="160" t="s">
        <v>214</v>
      </c>
      <c r="B91" s="160"/>
      <c r="C91" s="160"/>
      <c r="D91" s="160"/>
      <c r="E91" s="160"/>
      <c r="F91" s="160"/>
      <c r="G91" s="160"/>
      <c r="H91" s="160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242</v>
      </c>
      <c r="B93" s="59"/>
      <c r="C93" s="59"/>
      <c r="D93" s="70">
        <v>0</v>
      </c>
      <c r="E93" s="174" t="s">
        <v>101</v>
      </c>
      <c r="F93" s="174"/>
      <c r="G93" s="174"/>
      <c r="H93" s="174"/>
      <c r="I93" s="175"/>
    </row>
    <row r="94" spans="1:16384" ht="78" customHeight="1">
      <c r="A94" s="54" t="s">
        <v>243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244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245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246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247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3" t="s">
        <v>43</v>
      </c>
      <c r="B99" s="164"/>
      <c r="C99" s="164"/>
      <c r="D99" s="164"/>
      <c r="E99" s="164"/>
      <c r="F99" s="164"/>
      <c r="G99" s="164"/>
      <c r="H99" s="165"/>
      <c r="I99" s="148">
        <f>SUM(I94:I98)/5</f>
        <v>0</v>
      </c>
    </row>
    <row r="100" spans="1:9" ht="24" customHeight="1">
      <c r="A100" s="160" t="s">
        <v>214</v>
      </c>
      <c r="B100" s="160"/>
      <c r="C100" s="160"/>
      <c r="D100" s="160"/>
      <c r="E100" s="160"/>
      <c r="F100" s="160"/>
      <c r="G100" s="160"/>
      <c r="H100" s="160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248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71" t="s">
        <v>99</v>
      </c>
      <c r="B103" s="172"/>
      <c r="C103" s="172"/>
      <c r="D103" s="172"/>
      <c r="E103" s="172"/>
      <c r="F103" s="172"/>
      <c r="G103" s="172"/>
      <c r="H103" s="172"/>
      <c r="I103" s="173"/>
    </row>
    <row r="104" spans="1:9" ht="40.200000000000003" customHeight="1">
      <c r="A104" s="54" t="s">
        <v>249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250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251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70" t="s">
        <v>43</v>
      </c>
      <c r="B107" s="170"/>
      <c r="C107" s="170"/>
      <c r="D107" s="170"/>
      <c r="E107" s="170"/>
      <c r="F107" s="170"/>
      <c r="G107" s="170"/>
      <c r="H107" s="170"/>
      <c r="I107" s="148">
        <f>SUM(I104:I106)/5</f>
        <v>0</v>
      </c>
    </row>
    <row r="108" spans="1:9" ht="21.9" customHeight="1">
      <c r="A108" s="160" t="s">
        <v>214</v>
      </c>
      <c r="B108" s="160"/>
      <c r="C108" s="160"/>
      <c r="D108" s="160"/>
      <c r="E108" s="160"/>
      <c r="F108" s="160"/>
      <c r="G108" s="160"/>
      <c r="H108" s="160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B4:C4"/>
    <mergeCell ref="E4:F4"/>
    <mergeCell ref="H4:I4"/>
    <mergeCell ref="A1:I1"/>
    <mergeCell ref="A2:I2"/>
    <mergeCell ref="B3:C3"/>
    <mergeCell ref="E3:F3"/>
    <mergeCell ref="H3:I3"/>
    <mergeCell ref="A23:H23"/>
    <mergeCell ref="D6:E6"/>
    <mergeCell ref="F6:I6"/>
    <mergeCell ref="A7:A8"/>
    <mergeCell ref="B7:F7"/>
    <mergeCell ref="A9:F9"/>
    <mergeCell ref="G9:I9"/>
    <mergeCell ref="A14:H14"/>
    <mergeCell ref="A15:H15"/>
    <mergeCell ref="A17:F17"/>
    <mergeCell ref="G17:I17"/>
    <mergeCell ref="A22:H22"/>
    <mergeCell ref="A44:H44"/>
    <mergeCell ref="A25:F25"/>
    <mergeCell ref="G25:I25"/>
    <mergeCell ref="A29:H29"/>
    <mergeCell ref="A30:H30"/>
    <mergeCell ref="A32:F32"/>
    <mergeCell ref="G32:I32"/>
    <mergeCell ref="A36:H36"/>
    <mergeCell ref="A37:H37"/>
    <mergeCell ref="A39:F39"/>
    <mergeCell ref="G39:I39"/>
    <mergeCell ref="A43:H43"/>
    <mergeCell ref="A64:H64"/>
    <mergeCell ref="G46:H46"/>
    <mergeCell ref="A47:F47"/>
    <mergeCell ref="G47:I47"/>
    <mergeCell ref="A51:H51"/>
    <mergeCell ref="A52:H52"/>
    <mergeCell ref="A54:F54"/>
    <mergeCell ref="G54:I54"/>
    <mergeCell ref="A57:H57"/>
    <mergeCell ref="A58:H58"/>
    <mergeCell ref="A60:F60"/>
    <mergeCell ref="G60:I60"/>
    <mergeCell ref="A63:H63"/>
    <mergeCell ref="E93:I93"/>
    <mergeCell ref="A66:F66"/>
    <mergeCell ref="G66:I66"/>
    <mergeCell ref="A69:H69"/>
    <mergeCell ref="A70:H70"/>
    <mergeCell ref="G72:H72"/>
    <mergeCell ref="A80:H80"/>
    <mergeCell ref="A81:H81"/>
    <mergeCell ref="A83:I83"/>
    <mergeCell ref="A84:I84"/>
    <mergeCell ref="A90:H90"/>
    <mergeCell ref="A91:H91"/>
    <mergeCell ref="A99:H99"/>
    <mergeCell ref="A100:H100"/>
    <mergeCell ref="A103:I103"/>
    <mergeCell ref="A107:H107"/>
    <mergeCell ref="A108:H108"/>
  </mergeCells>
  <dataValidations count="2">
    <dataValidation type="decimal" operator="lessThan" allowBlank="1" showInputMessage="1" showErrorMessage="1" sqref="B86">
      <formula1>16</formula1>
    </dataValidation>
    <dataValidation type="decimal" operator="lessThan" allowBlank="1" showInputMessage="1" showErrorMessage="1" sqref="B102">
      <formula1>15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zoomScale="85" zoomScaleSheetLayoutView="85" workbookViewId="0">
      <selection activeCell="L10" sqref="L10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6" t="s">
        <v>107</v>
      </c>
      <c r="B1" s="177"/>
      <c r="C1" s="177"/>
      <c r="D1" s="177"/>
      <c r="E1" s="177"/>
      <c r="F1" s="177"/>
      <c r="G1" s="177"/>
      <c r="H1" s="177"/>
      <c r="I1" s="177"/>
    </row>
    <row r="2" spans="1:9" ht="25.8">
      <c r="A2" s="176" t="s">
        <v>108</v>
      </c>
      <c r="B2" s="176"/>
      <c r="C2" s="176"/>
      <c r="D2" s="176"/>
      <c r="E2" s="176"/>
      <c r="F2" s="176"/>
      <c r="G2" s="176"/>
      <c r="H2" s="176"/>
      <c r="I2" s="176"/>
    </row>
    <row r="3" spans="1:9" ht="18.899999999999999" customHeight="1">
      <c r="A3" s="71" t="s">
        <v>19</v>
      </c>
      <c r="B3" s="178"/>
      <c r="C3" s="178"/>
      <c r="D3" s="72" t="s">
        <v>134</v>
      </c>
      <c r="E3" s="178"/>
      <c r="F3" s="178"/>
      <c r="G3" s="72" t="s">
        <v>20</v>
      </c>
      <c r="H3" s="179" t="s">
        <v>21</v>
      </c>
      <c r="I3" s="179"/>
    </row>
    <row r="4" spans="1:9" ht="18.899999999999999" customHeight="1">
      <c r="A4" s="71" t="s">
        <v>22</v>
      </c>
      <c r="B4" s="181" t="s">
        <v>112</v>
      </c>
      <c r="C4" s="181"/>
      <c r="D4" s="151" t="s">
        <v>134</v>
      </c>
      <c r="E4" s="181" t="s">
        <v>23</v>
      </c>
      <c r="F4" s="181"/>
      <c r="G4" s="72" t="s">
        <v>20</v>
      </c>
      <c r="H4" s="179" t="s">
        <v>24</v>
      </c>
      <c r="I4" s="179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7" t="s">
        <v>100</v>
      </c>
      <c r="E6" s="188"/>
      <c r="F6" s="189"/>
      <c r="G6" s="190"/>
      <c r="H6" s="190"/>
      <c r="I6" s="191"/>
    </row>
    <row r="7" spans="1:9" ht="36">
      <c r="A7" s="182" t="s">
        <v>25</v>
      </c>
      <c r="B7" s="184" t="s">
        <v>26</v>
      </c>
      <c r="C7" s="185"/>
      <c r="D7" s="185"/>
      <c r="E7" s="185"/>
      <c r="F7" s="186"/>
      <c r="G7" s="105" t="s">
        <v>27</v>
      </c>
      <c r="H7" s="105" t="s">
        <v>28</v>
      </c>
      <c r="I7" s="105" t="s">
        <v>29</v>
      </c>
    </row>
    <row r="8" spans="1:9" ht="18">
      <c r="A8" s="183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93" t="s">
        <v>195</v>
      </c>
      <c r="B9" s="193"/>
      <c r="C9" s="193"/>
      <c r="D9" s="193"/>
      <c r="E9" s="193"/>
      <c r="F9" s="193"/>
      <c r="G9" s="192">
        <v>20</v>
      </c>
      <c r="H9" s="192"/>
      <c r="I9" s="192"/>
    </row>
    <row r="10" spans="1:9" ht="109.8" customHeight="1">
      <c r="A10" s="21" t="s">
        <v>113</v>
      </c>
      <c r="B10" s="109" t="s">
        <v>124</v>
      </c>
      <c r="C10" s="109" t="s">
        <v>114</v>
      </c>
      <c r="D10" s="109" t="s">
        <v>115</v>
      </c>
      <c r="E10" s="109" t="s">
        <v>116</v>
      </c>
      <c r="F10" s="109" t="s">
        <v>117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118</v>
      </c>
      <c r="B11" s="108" t="s">
        <v>119</v>
      </c>
      <c r="C11" s="108" t="s">
        <v>120</v>
      </c>
      <c r="D11" s="108" t="s">
        <v>121</v>
      </c>
      <c r="E11" s="108" t="s">
        <v>122</v>
      </c>
      <c r="F11" s="108" t="s">
        <v>123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125</v>
      </c>
      <c r="B12" s="111" t="s">
        <v>126</v>
      </c>
      <c r="C12" s="108" t="s">
        <v>127</v>
      </c>
      <c r="D12" s="108" t="s">
        <v>128</v>
      </c>
      <c r="E12" s="108" t="s">
        <v>129</v>
      </c>
      <c r="F12" s="108" t="s">
        <v>130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131</v>
      </c>
      <c r="B13" s="111" t="s">
        <v>126</v>
      </c>
      <c r="C13" s="111" t="s">
        <v>126</v>
      </c>
      <c r="D13" s="111" t="s">
        <v>126</v>
      </c>
      <c r="E13" s="108" t="s">
        <v>132</v>
      </c>
      <c r="F13" s="108" t="s">
        <v>133</v>
      </c>
      <c r="G13" s="126"/>
      <c r="H13" s="127">
        <v>4</v>
      </c>
      <c r="I13" s="113">
        <f t="shared" si="0"/>
        <v>0</v>
      </c>
    </row>
    <row r="14" spans="1:9" ht="24.9" customHeight="1">
      <c r="A14" s="180" t="s">
        <v>33</v>
      </c>
      <c r="B14" s="180"/>
      <c r="C14" s="180"/>
      <c r="D14" s="180"/>
      <c r="E14" s="180"/>
      <c r="F14" s="180"/>
      <c r="G14" s="180"/>
      <c r="H14" s="180"/>
      <c r="I14" s="65">
        <f>SUM(I10,I11,I12,I13)*20/100</f>
        <v>0</v>
      </c>
    </row>
    <row r="15" spans="1:9" ht="24.9" customHeight="1">
      <c r="A15" s="180" t="s">
        <v>135</v>
      </c>
      <c r="B15" s="180"/>
      <c r="C15" s="180"/>
      <c r="D15" s="180"/>
      <c r="E15" s="180"/>
      <c r="F15" s="180"/>
      <c r="G15" s="180"/>
      <c r="H15" s="180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93" t="s">
        <v>2</v>
      </c>
      <c r="B17" s="193"/>
      <c r="C17" s="193"/>
      <c r="D17" s="193"/>
      <c r="E17" s="193"/>
      <c r="F17" s="193"/>
      <c r="G17" s="192">
        <v>10</v>
      </c>
      <c r="H17" s="192"/>
      <c r="I17" s="192"/>
    </row>
    <row r="18" spans="1:9" ht="256.8" customHeight="1">
      <c r="A18" s="110" t="s">
        <v>136</v>
      </c>
      <c r="B18" s="108" t="s">
        <v>137</v>
      </c>
      <c r="C18" s="108" t="s">
        <v>138</v>
      </c>
      <c r="D18" s="108" t="s">
        <v>139</v>
      </c>
      <c r="E18" s="108" t="s">
        <v>140</v>
      </c>
      <c r="F18" s="116" t="s">
        <v>141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142</v>
      </c>
      <c r="B19" s="108" t="s">
        <v>143</v>
      </c>
      <c r="C19" s="108" t="s">
        <v>144</v>
      </c>
      <c r="D19" s="108" t="s">
        <v>145</v>
      </c>
      <c r="E19" s="108" t="s">
        <v>146</v>
      </c>
      <c r="F19" s="108" t="s">
        <v>147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148</v>
      </c>
      <c r="B20" s="108"/>
      <c r="C20" s="108" t="s">
        <v>149</v>
      </c>
      <c r="D20" s="108" t="s">
        <v>150</v>
      </c>
      <c r="E20" s="108" t="s">
        <v>151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152</v>
      </c>
      <c r="B21" s="119" t="s">
        <v>126</v>
      </c>
      <c r="C21" s="119" t="s">
        <v>126</v>
      </c>
      <c r="D21" s="119" t="s">
        <v>153</v>
      </c>
      <c r="E21" s="119" t="s">
        <v>154</v>
      </c>
      <c r="F21" s="119" t="s">
        <v>155</v>
      </c>
      <c r="G21" s="128"/>
      <c r="H21" s="129">
        <v>3</v>
      </c>
      <c r="I21" s="76">
        <f t="shared" si="1"/>
        <v>0</v>
      </c>
    </row>
    <row r="22" spans="1:9" ht="26.25" customHeight="1">
      <c r="A22" s="160" t="s">
        <v>33</v>
      </c>
      <c r="B22" s="160"/>
      <c r="C22" s="160"/>
      <c r="D22" s="160"/>
      <c r="E22" s="160"/>
      <c r="F22" s="160"/>
      <c r="G22" s="160"/>
      <c r="H22" s="160"/>
      <c r="I22" s="23">
        <f>SUM(I18,I19,I20,I21)*20/100</f>
        <v>0</v>
      </c>
    </row>
    <row r="23" spans="1:9" ht="24.9" customHeight="1">
      <c r="A23" s="160" t="s">
        <v>135</v>
      </c>
      <c r="B23" s="160"/>
      <c r="C23" s="160"/>
      <c r="D23" s="160"/>
      <c r="E23" s="160"/>
      <c r="F23" s="160"/>
      <c r="G23" s="160"/>
      <c r="H23" s="160"/>
      <c r="I23" s="23">
        <f>I22*7/10</f>
        <v>0</v>
      </c>
    </row>
    <row r="24" spans="1:9" ht="25.05" customHeight="1">
      <c r="A24" s="27"/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94" t="s">
        <v>34</v>
      </c>
      <c r="B25" s="195"/>
      <c r="C25" s="195"/>
      <c r="D25" s="195"/>
      <c r="E25" s="195"/>
      <c r="F25" s="196"/>
      <c r="G25" s="197">
        <v>10</v>
      </c>
      <c r="H25" s="198"/>
      <c r="I25" s="199"/>
    </row>
    <row r="26" spans="1:9" ht="115.2" customHeight="1">
      <c r="A26" s="110" t="s">
        <v>156</v>
      </c>
      <c r="B26" s="108" t="s">
        <v>157</v>
      </c>
      <c r="C26" s="108" t="s">
        <v>158</v>
      </c>
      <c r="D26" s="108" t="s">
        <v>159</v>
      </c>
      <c r="E26" s="108" t="s">
        <v>160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161</v>
      </c>
      <c r="B27" s="108" t="s">
        <v>162</v>
      </c>
      <c r="C27" s="108" t="s">
        <v>163</v>
      </c>
      <c r="D27" s="108" t="s">
        <v>164</v>
      </c>
      <c r="E27" s="108" t="s">
        <v>165</v>
      </c>
      <c r="F27" s="108" t="s">
        <v>166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167</v>
      </c>
      <c r="B28" s="108" t="s">
        <v>168</v>
      </c>
      <c r="C28" s="108" t="s">
        <v>169</v>
      </c>
      <c r="D28" s="108" t="s">
        <v>170</v>
      </c>
      <c r="E28" s="108" t="s">
        <v>171</v>
      </c>
      <c r="F28" s="108" t="s">
        <v>172</v>
      </c>
      <c r="G28" s="128"/>
      <c r="H28" s="129">
        <v>5</v>
      </c>
      <c r="I28" s="76">
        <f>G28*H28</f>
        <v>0</v>
      </c>
    </row>
    <row r="29" spans="1:9" ht="24.9" customHeight="1">
      <c r="A29" s="160" t="s">
        <v>33</v>
      </c>
      <c r="B29" s="160"/>
      <c r="C29" s="160"/>
      <c r="D29" s="160"/>
      <c r="E29" s="160"/>
      <c r="F29" s="160"/>
      <c r="G29" s="160"/>
      <c r="H29" s="160"/>
      <c r="I29" s="23">
        <f>SUM(I26,I27,I28)*20/100</f>
        <v>0</v>
      </c>
    </row>
    <row r="30" spans="1:9" ht="24.75" customHeight="1">
      <c r="A30" s="160" t="s">
        <v>135</v>
      </c>
      <c r="B30" s="160"/>
      <c r="C30" s="160"/>
      <c r="D30" s="160"/>
      <c r="E30" s="160"/>
      <c r="F30" s="160"/>
      <c r="G30" s="160"/>
      <c r="H30" s="160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94" t="s">
        <v>173</v>
      </c>
      <c r="B32" s="195"/>
      <c r="C32" s="195"/>
      <c r="D32" s="195"/>
      <c r="E32" s="195"/>
      <c r="F32" s="196"/>
      <c r="G32" s="197">
        <v>10</v>
      </c>
      <c r="H32" s="198"/>
      <c r="I32" s="199"/>
    </row>
    <row r="33" spans="1:9" ht="153" customHeight="1">
      <c r="A33" s="110" t="s">
        <v>174</v>
      </c>
      <c r="B33" s="108" t="s">
        <v>175</v>
      </c>
      <c r="C33" s="108" t="s">
        <v>176</v>
      </c>
      <c r="D33" s="108" t="s">
        <v>177</v>
      </c>
      <c r="E33" s="108" t="s">
        <v>178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179</v>
      </c>
      <c r="B34" s="111" t="s">
        <v>126</v>
      </c>
      <c r="C34" s="111" t="s">
        <v>126</v>
      </c>
      <c r="D34" s="111" t="s">
        <v>126</v>
      </c>
      <c r="E34" s="108" t="s">
        <v>180</v>
      </c>
      <c r="F34" s="108" t="s">
        <v>181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182</v>
      </c>
      <c r="B35" s="111" t="s">
        <v>126</v>
      </c>
      <c r="C35" s="111" t="s">
        <v>126</v>
      </c>
      <c r="D35" s="111" t="s">
        <v>126</v>
      </c>
      <c r="E35" s="111" t="s">
        <v>183</v>
      </c>
      <c r="F35" s="111" t="s">
        <v>184</v>
      </c>
      <c r="G35" s="126"/>
      <c r="H35" s="127">
        <v>5</v>
      </c>
      <c r="I35" s="130">
        <f t="shared" si="2"/>
        <v>0</v>
      </c>
    </row>
    <row r="36" spans="1:9" ht="24.9" customHeight="1">
      <c r="A36" s="160" t="s">
        <v>37</v>
      </c>
      <c r="B36" s="160"/>
      <c r="C36" s="160"/>
      <c r="D36" s="160"/>
      <c r="E36" s="160"/>
      <c r="F36" s="160"/>
      <c r="G36" s="160"/>
      <c r="H36" s="160"/>
      <c r="I36" s="23">
        <f>SUM(I32,I33,I34,I35)*20/100</f>
        <v>0</v>
      </c>
    </row>
    <row r="37" spans="1:9" ht="24.9" customHeight="1">
      <c r="A37" s="160" t="s">
        <v>135</v>
      </c>
      <c r="B37" s="160"/>
      <c r="C37" s="160"/>
      <c r="D37" s="160"/>
      <c r="E37" s="160"/>
      <c r="F37" s="160"/>
      <c r="G37" s="160"/>
      <c r="H37" s="160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94" t="s">
        <v>38</v>
      </c>
      <c r="B39" s="195"/>
      <c r="C39" s="195"/>
      <c r="D39" s="195"/>
      <c r="E39" s="195"/>
      <c r="F39" s="195"/>
      <c r="G39" s="192">
        <v>10</v>
      </c>
      <c r="H39" s="192"/>
      <c r="I39" s="192"/>
    </row>
    <row r="40" spans="1:9" ht="64.2" customHeight="1">
      <c r="A40" s="123" t="s">
        <v>4</v>
      </c>
      <c r="B40" s="108" t="s">
        <v>175</v>
      </c>
      <c r="C40" s="108" t="s">
        <v>176</v>
      </c>
      <c r="D40" s="108" t="s">
        <v>177</v>
      </c>
      <c r="E40" s="108" t="s">
        <v>178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185</v>
      </c>
      <c r="B41" s="108" t="s">
        <v>39</v>
      </c>
      <c r="C41" s="108" t="s">
        <v>186</v>
      </c>
      <c r="D41" s="108" t="s">
        <v>40</v>
      </c>
      <c r="E41" s="108" t="s">
        <v>187</v>
      </c>
      <c r="F41" s="108" t="s">
        <v>188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189</v>
      </c>
      <c r="B42" s="108" t="s">
        <v>41</v>
      </c>
      <c r="C42" s="108" t="s">
        <v>5</v>
      </c>
      <c r="D42" s="108" t="s">
        <v>42</v>
      </c>
      <c r="E42" s="108" t="s">
        <v>190</v>
      </c>
      <c r="F42" s="108" t="s">
        <v>191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60" t="s">
        <v>33</v>
      </c>
      <c r="B43" s="160"/>
      <c r="C43" s="160"/>
      <c r="D43" s="160"/>
      <c r="E43" s="160"/>
      <c r="F43" s="160"/>
      <c r="G43" s="160"/>
      <c r="H43" s="160"/>
      <c r="I43" s="23">
        <f>SUM(I40,I41,I42)*20/100</f>
        <v>0</v>
      </c>
    </row>
    <row r="44" spans="1:9" s="32" customFormat="1" ht="24.9" customHeight="1">
      <c r="A44" s="160" t="s">
        <v>135</v>
      </c>
      <c r="B44" s="160"/>
      <c r="C44" s="160"/>
      <c r="D44" s="160"/>
      <c r="E44" s="160"/>
      <c r="F44" s="160"/>
      <c r="G44" s="160"/>
      <c r="H44" s="160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194</v>
      </c>
      <c r="B46" s="80"/>
      <c r="C46" s="80"/>
      <c r="D46" s="80"/>
      <c r="E46" s="80"/>
      <c r="F46" s="81" t="s">
        <v>43</v>
      </c>
      <c r="G46" s="166">
        <f>I75+I85+I94+I102</f>
        <v>0</v>
      </c>
      <c r="H46" s="166"/>
      <c r="I46" s="80" t="s">
        <v>0</v>
      </c>
    </row>
    <row r="47" spans="1:9" ht="24" customHeight="1">
      <c r="A47" s="161" t="s">
        <v>217</v>
      </c>
      <c r="B47" s="161"/>
      <c r="C47" s="161"/>
      <c r="D47" s="161"/>
      <c r="E47" s="161"/>
      <c r="F47" s="161"/>
      <c r="G47" s="162">
        <v>8</v>
      </c>
      <c r="H47" s="162"/>
      <c r="I47" s="162"/>
    </row>
    <row r="48" spans="1:9" ht="230.4" customHeight="1">
      <c r="A48" s="123" t="s">
        <v>218</v>
      </c>
      <c r="B48" s="119" t="s">
        <v>126</v>
      </c>
      <c r="C48" s="135" t="s">
        <v>196</v>
      </c>
      <c r="D48" s="119" t="s">
        <v>197</v>
      </c>
      <c r="E48" s="119" t="s">
        <v>198</v>
      </c>
      <c r="F48" s="119" t="s">
        <v>199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219</v>
      </c>
      <c r="B49" s="134" t="s">
        <v>126</v>
      </c>
      <c r="C49" s="119" t="s">
        <v>126</v>
      </c>
      <c r="D49" s="135" t="s">
        <v>200</v>
      </c>
      <c r="E49" s="119" t="s">
        <v>109</v>
      </c>
      <c r="F49" s="119" t="s">
        <v>201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220</v>
      </c>
      <c r="B50" s="136" t="s">
        <v>126</v>
      </c>
      <c r="C50" s="136" t="s">
        <v>126</v>
      </c>
      <c r="D50" s="119" t="s">
        <v>110</v>
      </c>
      <c r="E50" s="119" t="s">
        <v>202</v>
      </c>
      <c r="F50" s="119" t="s">
        <v>203</v>
      </c>
      <c r="G50" s="131"/>
      <c r="H50" s="132">
        <v>2</v>
      </c>
      <c r="I50" s="133">
        <f t="shared" si="4"/>
        <v>0</v>
      </c>
    </row>
    <row r="51" spans="1:9" ht="24" customHeight="1">
      <c r="A51" s="163" t="s">
        <v>43</v>
      </c>
      <c r="B51" s="164"/>
      <c r="C51" s="164"/>
      <c r="D51" s="164"/>
      <c r="E51" s="164"/>
      <c r="F51" s="164"/>
      <c r="G51" s="164"/>
      <c r="H51" s="165"/>
      <c r="I51" s="23">
        <f>SUM(I48,I49,I50)*20/100</f>
        <v>0</v>
      </c>
    </row>
    <row r="52" spans="1:9" ht="24" customHeight="1">
      <c r="A52" s="160" t="s">
        <v>214</v>
      </c>
      <c r="B52" s="160"/>
      <c r="C52" s="160"/>
      <c r="D52" s="160"/>
      <c r="E52" s="160"/>
      <c r="F52" s="160"/>
      <c r="G52" s="160"/>
      <c r="H52" s="160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1" t="s">
        <v>221</v>
      </c>
      <c r="B54" s="161"/>
      <c r="C54" s="161"/>
      <c r="D54" s="161"/>
      <c r="E54" s="161"/>
      <c r="F54" s="161"/>
      <c r="G54" s="162">
        <v>4</v>
      </c>
      <c r="H54" s="162"/>
      <c r="I54" s="162"/>
    </row>
    <row r="55" spans="1:9" ht="79.8" customHeight="1">
      <c r="A55" s="123" t="s">
        <v>222</v>
      </c>
      <c r="B55" s="108" t="s">
        <v>126</v>
      </c>
      <c r="C55" s="108" t="s">
        <v>126</v>
      </c>
      <c r="D55" s="108" t="s">
        <v>126</v>
      </c>
      <c r="E55" s="108" t="s">
        <v>204</v>
      </c>
      <c r="F55" s="108" t="s">
        <v>205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223</v>
      </c>
      <c r="B56" s="108" t="s">
        <v>126</v>
      </c>
      <c r="C56" s="108" t="s">
        <v>126</v>
      </c>
      <c r="D56" s="108" t="s">
        <v>109</v>
      </c>
      <c r="E56" s="108" t="s">
        <v>207</v>
      </c>
      <c r="F56" s="108" t="s">
        <v>206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3" t="s">
        <v>43</v>
      </c>
      <c r="B57" s="164"/>
      <c r="C57" s="164"/>
      <c r="D57" s="164"/>
      <c r="E57" s="164"/>
      <c r="F57" s="164"/>
      <c r="G57" s="164"/>
      <c r="H57" s="165"/>
      <c r="I57" s="23">
        <f>SUM(I55,I56)*20/100</f>
        <v>0</v>
      </c>
    </row>
    <row r="58" spans="1:9" s="34" customFormat="1" ht="24" customHeight="1">
      <c r="A58" s="160" t="s">
        <v>214</v>
      </c>
      <c r="B58" s="160"/>
      <c r="C58" s="160"/>
      <c r="D58" s="160"/>
      <c r="E58" s="160"/>
      <c r="F58" s="160"/>
      <c r="G58" s="160"/>
      <c r="H58" s="160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1" t="s">
        <v>224</v>
      </c>
      <c r="B60" s="161"/>
      <c r="C60" s="161"/>
      <c r="D60" s="161"/>
      <c r="E60" s="161"/>
      <c r="F60" s="161"/>
      <c r="G60" s="162">
        <v>4</v>
      </c>
      <c r="H60" s="162"/>
      <c r="I60" s="162"/>
    </row>
    <row r="61" spans="1:9" ht="65.400000000000006" customHeight="1">
      <c r="A61" s="123" t="s">
        <v>225</v>
      </c>
      <c r="B61" s="137" t="s">
        <v>126</v>
      </c>
      <c r="C61" s="137" t="s">
        <v>126</v>
      </c>
      <c r="D61" s="137" t="s">
        <v>126</v>
      </c>
      <c r="E61" s="137" t="s">
        <v>204</v>
      </c>
      <c r="F61" s="137" t="s">
        <v>205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226</v>
      </c>
      <c r="B62" s="118" t="s">
        <v>126</v>
      </c>
      <c r="C62" s="118" t="s">
        <v>126</v>
      </c>
      <c r="D62" s="118" t="s">
        <v>208</v>
      </c>
      <c r="E62" s="118" t="s">
        <v>209</v>
      </c>
      <c r="F62" s="118" t="s">
        <v>210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3" t="s">
        <v>43</v>
      </c>
      <c r="B63" s="164"/>
      <c r="C63" s="164"/>
      <c r="D63" s="164"/>
      <c r="E63" s="164"/>
      <c r="F63" s="164"/>
      <c r="G63" s="164"/>
      <c r="H63" s="165"/>
      <c r="I63" s="23">
        <f>SUM(I61,I62)*20/100</f>
        <v>0</v>
      </c>
    </row>
    <row r="64" spans="1:9" s="35" customFormat="1" ht="24" customHeight="1">
      <c r="A64" s="160" t="s">
        <v>214</v>
      </c>
      <c r="B64" s="160"/>
      <c r="C64" s="160"/>
      <c r="D64" s="160"/>
      <c r="E64" s="160"/>
      <c r="F64" s="160"/>
      <c r="G64" s="160"/>
      <c r="H64" s="160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1" t="s">
        <v>227</v>
      </c>
      <c r="B66" s="161"/>
      <c r="C66" s="161"/>
      <c r="D66" s="161"/>
      <c r="E66" s="161"/>
      <c r="F66" s="161"/>
      <c r="G66" s="162">
        <v>4</v>
      </c>
      <c r="H66" s="162"/>
      <c r="I66" s="162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228</v>
      </c>
      <c r="B67" s="108" t="s">
        <v>126</v>
      </c>
      <c r="C67" s="108" t="s">
        <v>126</v>
      </c>
      <c r="D67" s="108" t="s">
        <v>126</v>
      </c>
      <c r="E67" s="108" t="s">
        <v>109</v>
      </c>
      <c r="F67" s="108" t="s">
        <v>211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229</v>
      </c>
      <c r="B68" s="108" t="s">
        <v>126</v>
      </c>
      <c r="C68" s="108" t="s">
        <v>126</v>
      </c>
      <c r="D68" s="108" t="s">
        <v>126</v>
      </c>
      <c r="E68" s="108" t="s">
        <v>109</v>
      </c>
      <c r="F68" s="108" t="s">
        <v>212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3" t="s">
        <v>43</v>
      </c>
      <c r="B69" s="164"/>
      <c r="C69" s="164"/>
      <c r="D69" s="164"/>
      <c r="E69" s="164"/>
      <c r="F69" s="164"/>
      <c r="G69" s="164"/>
      <c r="H69" s="165"/>
      <c r="I69" s="23">
        <f>SUM(I67,I68)*20/100</f>
        <v>0</v>
      </c>
    </row>
    <row r="70" spans="1:16384" ht="24" customHeight="1">
      <c r="A70" s="160" t="s">
        <v>214</v>
      </c>
      <c r="B70" s="160"/>
      <c r="C70" s="160"/>
      <c r="D70" s="160"/>
      <c r="E70" s="160"/>
      <c r="F70" s="160"/>
      <c r="G70" s="160"/>
      <c r="H70" s="160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213</v>
      </c>
      <c r="B72" s="80"/>
      <c r="C72" s="80"/>
      <c r="D72" s="80"/>
      <c r="E72" s="80"/>
      <c r="F72" s="81" t="s">
        <v>43</v>
      </c>
      <c r="G72" s="166">
        <f>I80+I90+I99+I107</f>
        <v>0</v>
      </c>
      <c r="H72" s="166"/>
      <c r="I72" s="80" t="s">
        <v>0</v>
      </c>
    </row>
    <row r="73" spans="1:16384" ht="26.1" customHeight="1">
      <c r="A73" s="96" t="s">
        <v>230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231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232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233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234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235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236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3" t="s">
        <v>43</v>
      </c>
      <c r="B80" s="164"/>
      <c r="C80" s="164"/>
      <c r="D80" s="164"/>
      <c r="E80" s="164"/>
      <c r="F80" s="164"/>
      <c r="G80" s="164"/>
      <c r="H80" s="165"/>
      <c r="I80" s="148">
        <f>SUM(I75,I76,I77,I78,I79)/5</f>
        <v>0</v>
      </c>
    </row>
    <row r="81" spans="1:16384" s="39" customFormat="1" ht="24" customHeight="1">
      <c r="A81" s="160" t="s">
        <v>214</v>
      </c>
      <c r="B81" s="160"/>
      <c r="C81" s="160"/>
      <c r="D81" s="160"/>
      <c r="E81" s="160"/>
      <c r="F81" s="160"/>
      <c r="G81" s="160"/>
      <c r="H81" s="160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59" t="s">
        <v>237</v>
      </c>
      <c r="B83" s="159"/>
      <c r="C83" s="159"/>
      <c r="D83" s="159"/>
      <c r="E83" s="159"/>
      <c r="F83" s="159"/>
      <c r="G83" s="159"/>
      <c r="H83" s="159"/>
      <c r="I83" s="159"/>
    </row>
    <row r="84" spans="1:16384" ht="24" customHeight="1">
      <c r="A84" s="167" t="s">
        <v>62</v>
      </c>
      <c r="B84" s="168"/>
      <c r="C84" s="168"/>
      <c r="D84" s="168"/>
      <c r="E84" s="168"/>
      <c r="F84" s="168"/>
      <c r="G84" s="168"/>
      <c r="H84" s="168"/>
      <c r="I84" s="169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238</v>
      </c>
      <c r="B86" s="85">
        <v>0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239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0</v>
      </c>
      <c r="I87" s="142">
        <f>G87*H87</f>
        <v>0</v>
      </c>
    </row>
    <row r="88" spans="1:16384" ht="38.25" customHeight="1">
      <c r="A88" s="54" t="s">
        <v>240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0</v>
      </c>
      <c r="I88" s="144">
        <f>G88*H88</f>
        <v>0</v>
      </c>
    </row>
    <row r="89" spans="1:16384" ht="37.5" customHeight="1">
      <c r="A89" s="56" t="s">
        <v>241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0</v>
      </c>
      <c r="I89" s="144">
        <f>G89*H89</f>
        <v>0</v>
      </c>
    </row>
    <row r="90" spans="1:16384" ht="24" customHeight="1">
      <c r="A90" s="163" t="s">
        <v>43</v>
      </c>
      <c r="B90" s="164"/>
      <c r="C90" s="164"/>
      <c r="D90" s="164"/>
      <c r="E90" s="164"/>
      <c r="F90" s="164"/>
      <c r="G90" s="164"/>
      <c r="H90" s="165"/>
      <c r="I90" s="148">
        <f>SUM(I87:I89)/5</f>
        <v>0</v>
      </c>
    </row>
    <row r="91" spans="1:16384" ht="24" customHeight="1">
      <c r="A91" s="160" t="s">
        <v>214</v>
      </c>
      <c r="B91" s="160"/>
      <c r="C91" s="160"/>
      <c r="D91" s="160"/>
      <c r="E91" s="160"/>
      <c r="F91" s="160"/>
      <c r="G91" s="160"/>
      <c r="H91" s="160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242</v>
      </c>
      <c r="B93" s="59"/>
      <c r="C93" s="59"/>
      <c r="D93" s="70">
        <v>0</v>
      </c>
      <c r="E93" s="174" t="s">
        <v>101</v>
      </c>
      <c r="F93" s="174"/>
      <c r="G93" s="174"/>
      <c r="H93" s="174"/>
      <c r="I93" s="175"/>
    </row>
    <row r="94" spans="1:16384" ht="78" customHeight="1">
      <c r="A94" s="54" t="s">
        <v>243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244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245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246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247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3" t="s">
        <v>43</v>
      </c>
      <c r="B99" s="164"/>
      <c r="C99" s="164"/>
      <c r="D99" s="164"/>
      <c r="E99" s="164"/>
      <c r="F99" s="164"/>
      <c r="G99" s="164"/>
      <c r="H99" s="165"/>
      <c r="I99" s="148">
        <f>SUM(I94:I98)/5</f>
        <v>0</v>
      </c>
    </row>
    <row r="100" spans="1:9" ht="24" customHeight="1">
      <c r="A100" s="160" t="s">
        <v>214</v>
      </c>
      <c r="B100" s="160"/>
      <c r="C100" s="160"/>
      <c r="D100" s="160"/>
      <c r="E100" s="160"/>
      <c r="F100" s="160"/>
      <c r="G100" s="160"/>
      <c r="H100" s="160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248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71" t="s">
        <v>99</v>
      </c>
      <c r="B103" s="172"/>
      <c r="C103" s="172"/>
      <c r="D103" s="172"/>
      <c r="E103" s="172"/>
      <c r="F103" s="172"/>
      <c r="G103" s="172"/>
      <c r="H103" s="172"/>
      <c r="I103" s="173"/>
    </row>
    <row r="104" spans="1:9" ht="40.200000000000003" customHeight="1">
      <c r="A104" s="54" t="s">
        <v>249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250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251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70" t="s">
        <v>43</v>
      </c>
      <c r="B107" s="170"/>
      <c r="C107" s="170"/>
      <c r="D107" s="170"/>
      <c r="E107" s="170"/>
      <c r="F107" s="170"/>
      <c r="G107" s="170"/>
      <c r="H107" s="170"/>
      <c r="I107" s="148">
        <f>SUM(I104:I106)/5</f>
        <v>0</v>
      </c>
    </row>
    <row r="108" spans="1:9" ht="21.9" customHeight="1">
      <c r="A108" s="160" t="s">
        <v>214</v>
      </c>
      <c r="B108" s="160"/>
      <c r="C108" s="160"/>
      <c r="D108" s="160"/>
      <c r="E108" s="160"/>
      <c r="F108" s="160"/>
      <c r="G108" s="160"/>
      <c r="H108" s="160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B4:C4"/>
    <mergeCell ref="E4:F4"/>
    <mergeCell ref="H4:I4"/>
    <mergeCell ref="A1:I1"/>
    <mergeCell ref="A2:I2"/>
    <mergeCell ref="B3:C3"/>
    <mergeCell ref="E3:F3"/>
    <mergeCell ref="H3:I3"/>
    <mergeCell ref="A23:H23"/>
    <mergeCell ref="D6:E6"/>
    <mergeCell ref="F6:I6"/>
    <mergeCell ref="A7:A8"/>
    <mergeCell ref="B7:F7"/>
    <mergeCell ref="A9:F9"/>
    <mergeCell ref="G9:I9"/>
    <mergeCell ref="A14:H14"/>
    <mergeCell ref="A15:H15"/>
    <mergeCell ref="A17:F17"/>
    <mergeCell ref="G17:I17"/>
    <mergeCell ref="A22:H22"/>
    <mergeCell ref="A44:H44"/>
    <mergeCell ref="A25:F25"/>
    <mergeCell ref="G25:I25"/>
    <mergeCell ref="A29:H29"/>
    <mergeCell ref="A30:H30"/>
    <mergeCell ref="A32:F32"/>
    <mergeCell ref="G32:I32"/>
    <mergeCell ref="A36:H36"/>
    <mergeCell ref="A37:H37"/>
    <mergeCell ref="A39:F39"/>
    <mergeCell ref="G39:I39"/>
    <mergeCell ref="A43:H43"/>
    <mergeCell ref="A64:H64"/>
    <mergeCell ref="G46:H46"/>
    <mergeCell ref="A47:F47"/>
    <mergeCell ref="G47:I47"/>
    <mergeCell ref="A51:H51"/>
    <mergeCell ref="A52:H52"/>
    <mergeCell ref="A54:F54"/>
    <mergeCell ref="G54:I54"/>
    <mergeCell ref="A57:H57"/>
    <mergeCell ref="A58:H58"/>
    <mergeCell ref="A60:F60"/>
    <mergeCell ref="G60:I60"/>
    <mergeCell ref="A63:H63"/>
    <mergeCell ref="E93:I93"/>
    <mergeCell ref="A66:F66"/>
    <mergeCell ref="G66:I66"/>
    <mergeCell ref="A69:H69"/>
    <mergeCell ref="A70:H70"/>
    <mergeCell ref="G72:H72"/>
    <mergeCell ref="A80:H80"/>
    <mergeCell ref="A81:H81"/>
    <mergeCell ref="A83:I83"/>
    <mergeCell ref="A84:I84"/>
    <mergeCell ref="A90:H90"/>
    <mergeCell ref="A91:H91"/>
    <mergeCell ref="A99:H99"/>
    <mergeCell ref="A100:H100"/>
    <mergeCell ref="A103:I103"/>
    <mergeCell ref="A107:H107"/>
    <mergeCell ref="A108:H108"/>
  </mergeCells>
  <dataValidations count="2">
    <dataValidation type="decimal" operator="lessThan" allowBlank="1" showInputMessage="1" showErrorMessage="1" sqref="B102">
      <formula1>15</formula1>
    </dataValidation>
    <dataValidation type="decimal" operator="lessThan" allowBlank="1" showInputMessage="1" showErrorMessage="1" sqref="B86">
      <formula1>16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71"/>
  <sheetViews>
    <sheetView tabSelected="1" zoomScale="70" zoomScaleNormal="70" workbookViewId="0">
      <selection activeCell="B17" sqref="B17:E17"/>
    </sheetView>
  </sheetViews>
  <sheetFormatPr defaultColWidth="10.33203125" defaultRowHeight="13.8"/>
  <cols>
    <col min="1" max="1" width="7.109375" style="1" customWidth="1"/>
    <col min="2" max="4" width="17.88671875" style="12" customWidth="1"/>
    <col min="5" max="5" width="9.44140625" style="12" customWidth="1"/>
    <col min="6" max="17" width="14.5546875" style="12" customWidth="1"/>
    <col min="18" max="20" width="8.6640625" style="12" customWidth="1"/>
    <col min="21" max="16384" width="10.33203125" style="1"/>
  </cols>
  <sheetData>
    <row r="1" spans="1:20" ht="25.5" customHeight="1">
      <c r="A1" s="7"/>
      <c r="B1" s="236" t="s">
        <v>78</v>
      </c>
      <c r="C1" s="237"/>
      <c r="D1" s="237"/>
      <c r="E1" s="238"/>
      <c r="F1" s="42" t="s">
        <v>253</v>
      </c>
      <c r="G1" s="42" t="s">
        <v>254</v>
      </c>
      <c r="H1" s="42" t="s">
        <v>255</v>
      </c>
      <c r="I1" s="42" t="s">
        <v>256</v>
      </c>
      <c r="J1" s="42" t="s">
        <v>257</v>
      </c>
      <c r="K1" s="42" t="s">
        <v>258</v>
      </c>
      <c r="L1" s="42" t="s">
        <v>259</v>
      </c>
      <c r="M1" s="42" t="s">
        <v>260</v>
      </c>
      <c r="N1" s="42" t="s">
        <v>261</v>
      </c>
      <c r="O1" s="42" t="s">
        <v>262</v>
      </c>
      <c r="P1" s="42" t="s">
        <v>263</v>
      </c>
      <c r="Q1" s="42" t="s">
        <v>264</v>
      </c>
      <c r="R1" s="43"/>
      <c r="S1" s="43"/>
      <c r="T1" s="14"/>
    </row>
    <row r="2" spans="1:20" ht="21.75" customHeight="1">
      <c r="A2" s="7"/>
      <c r="B2" s="211" t="s">
        <v>192</v>
      </c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3"/>
      <c r="R2" s="44"/>
      <c r="S2" s="44"/>
      <c r="T2" s="14"/>
    </row>
    <row r="3" spans="1:20" ht="24" customHeight="1">
      <c r="A3" s="8"/>
      <c r="B3" s="239" t="s">
        <v>3</v>
      </c>
      <c r="C3" s="240"/>
      <c r="D3" s="240"/>
      <c r="E3" s="241"/>
      <c r="F3" s="155">
        <f>'คนที่ 1'!I15</f>
        <v>0</v>
      </c>
      <c r="G3" s="155">
        <f>'คนที่ 2'!I15</f>
        <v>0</v>
      </c>
      <c r="H3" s="155">
        <f>'คนที่ 3'!I15</f>
        <v>0</v>
      </c>
      <c r="I3" s="155">
        <f>'คนที่ 4'!I15</f>
        <v>0</v>
      </c>
      <c r="J3" s="155">
        <f>'คนที่ 5'!I15</f>
        <v>0</v>
      </c>
      <c r="K3" s="155">
        <f>'คนที่ 6'!I15</f>
        <v>0</v>
      </c>
      <c r="L3" s="155">
        <f>'คนที่ 7'!I15</f>
        <v>0</v>
      </c>
      <c r="M3" s="155">
        <f>'คนที่ 8'!I15</f>
        <v>0</v>
      </c>
      <c r="N3" s="155">
        <f>'คนที่ 9'!I15</f>
        <v>0</v>
      </c>
      <c r="O3" s="155">
        <f>'คนที่ 10'!I15</f>
        <v>0</v>
      </c>
      <c r="P3" s="155">
        <f>'คนที่ 11'!I15</f>
        <v>0</v>
      </c>
      <c r="Q3" s="155">
        <f>'คนที่ 12'!I15</f>
        <v>0</v>
      </c>
      <c r="R3" s="43"/>
      <c r="S3" s="43"/>
      <c r="T3" s="14"/>
    </row>
    <row r="4" spans="1:20" s="6" customFormat="1" ht="24" customHeight="1">
      <c r="A4" s="8"/>
      <c r="B4" s="239" t="s">
        <v>2</v>
      </c>
      <c r="C4" s="240"/>
      <c r="D4" s="240"/>
      <c r="E4" s="241"/>
      <c r="F4" s="155">
        <f>'คนที่ 1'!I23</f>
        <v>0</v>
      </c>
      <c r="G4" s="155">
        <f>'คนที่ 2'!I23</f>
        <v>0</v>
      </c>
      <c r="H4" s="155">
        <f>'คนที่ 3'!I23</f>
        <v>0</v>
      </c>
      <c r="I4" s="155">
        <f>'คนที่ 4'!I23</f>
        <v>0</v>
      </c>
      <c r="J4" s="155">
        <f>'คนที่ 5'!I23</f>
        <v>0</v>
      </c>
      <c r="K4" s="155">
        <f>'คนที่ 6'!I23</f>
        <v>0</v>
      </c>
      <c r="L4" s="155">
        <f>'คนที่ 7'!I23</f>
        <v>0</v>
      </c>
      <c r="M4" s="155">
        <f>'คนที่ 8'!I23</f>
        <v>0</v>
      </c>
      <c r="N4" s="155">
        <f>'คนที่ 9'!I23</f>
        <v>0</v>
      </c>
      <c r="O4" s="155">
        <f>'คนที่ 10'!I23</f>
        <v>0</v>
      </c>
      <c r="P4" s="155">
        <f>'คนที่ 11'!I23</f>
        <v>0</v>
      </c>
      <c r="Q4" s="155">
        <f>'คนที่ 12'!I23</f>
        <v>0</v>
      </c>
      <c r="R4" s="43"/>
      <c r="S4" s="52"/>
      <c r="T4" s="52"/>
    </row>
    <row r="5" spans="1:20" ht="24.75" customHeight="1">
      <c r="A5" s="8"/>
      <c r="B5" s="239" t="s">
        <v>34</v>
      </c>
      <c r="C5" s="240"/>
      <c r="D5" s="240"/>
      <c r="E5" s="241"/>
      <c r="F5" s="155">
        <f>'คนที่ 1'!I30</f>
        <v>0</v>
      </c>
      <c r="G5" s="155">
        <f>'คนที่ 2'!I30</f>
        <v>0</v>
      </c>
      <c r="H5" s="155">
        <f>'คนที่ 3'!I30</f>
        <v>0</v>
      </c>
      <c r="I5" s="155">
        <f>'คนที่ 4'!I30</f>
        <v>0</v>
      </c>
      <c r="J5" s="155">
        <f>'คนที่ 5'!I30</f>
        <v>0</v>
      </c>
      <c r="K5" s="155">
        <f>'คนที่ 6'!I30</f>
        <v>0</v>
      </c>
      <c r="L5" s="155">
        <f>'คนที่ 7'!I30</f>
        <v>0</v>
      </c>
      <c r="M5" s="155">
        <f>'คนที่ 8'!I30</f>
        <v>0</v>
      </c>
      <c r="N5" s="155">
        <f>'คนที่ 9'!I30</f>
        <v>0</v>
      </c>
      <c r="O5" s="155">
        <f>'คนที่ 10'!I30</f>
        <v>0</v>
      </c>
      <c r="P5" s="155">
        <f>'คนที่ 11'!I30</f>
        <v>0</v>
      </c>
      <c r="Q5" s="155">
        <f>'คนที่ 12'!I30</f>
        <v>0</v>
      </c>
      <c r="R5" s="43"/>
      <c r="S5" s="52"/>
      <c r="T5" s="52"/>
    </row>
    <row r="6" spans="1:20" ht="24" customHeight="1">
      <c r="A6" s="8"/>
      <c r="B6" s="230" t="s">
        <v>36</v>
      </c>
      <c r="C6" s="231"/>
      <c r="D6" s="231"/>
      <c r="E6" s="232"/>
      <c r="F6" s="155">
        <f>'คนที่ 1'!I37</f>
        <v>0</v>
      </c>
      <c r="G6" s="155">
        <f>'คนที่ 2'!I37</f>
        <v>0</v>
      </c>
      <c r="H6" s="155">
        <f>'คนที่ 3'!I37</f>
        <v>0</v>
      </c>
      <c r="I6" s="155">
        <f>'คนที่ 4'!I37</f>
        <v>0</v>
      </c>
      <c r="J6" s="155">
        <f>'คนที่ 5'!I37</f>
        <v>0</v>
      </c>
      <c r="K6" s="155">
        <f>'คนที่ 6'!I37</f>
        <v>0</v>
      </c>
      <c r="L6" s="155">
        <f>'คนที่ 7'!I37</f>
        <v>0</v>
      </c>
      <c r="M6" s="155">
        <f>'คนที่ 8'!I37</f>
        <v>0</v>
      </c>
      <c r="N6" s="155">
        <f>'คนที่ 9'!I37</f>
        <v>0</v>
      </c>
      <c r="O6" s="155">
        <f>'คนที่ 10'!I37</f>
        <v>0</v>
      </c>
      <c r="P6" s="155">
        <f>'คนที่ 11'!I37</f>
        <v>0</v>
      </c>
      <c r="Q6" s="155">
        <f>'คนที่ 12'!I37</f>
        <v>0</v>
      </c>
      <c r="R6" s="43"/>
      <c r="S6" s="52"/>
      <c r="T6" s="52"/>
    </row>
    <row r="7" spans="1:20" ht="43.2" customHeight="1">
      <c r="A7" s="8"/>
      <c r="B7" s="230" t="s">
        <v>38</v>
      </c>
      <c r="C7" s="231"/>
      <c r="D7" s="231"/>
      <c r="E7" s="232"/>
      <c r="F7" s="155">
        <f>'คนที่ 1'!I44</f>
        <v>0</v>
      </c>
      <c r="G7" s="155">
        <f>'คนที่ 2'!I44</f>
        <v>0</v>
      </c>
      <c r="H7" s="155">
        <f>'คนที่ 3'!I44</f>
        <v>0</v>
      </c>
      <c r="I7" s="155">
        <f>'คนที่ 4'!I44</f>
        <v>0</v>
      </c>
      <c r="J7" s="155">
        <f>'คนที่ 5'!I44</f>
        <v>0</v>
      </c>
      <c r="K7" s="155">
        <f>'คนที่ 6'!I44</f>
        <v>0</v>
      </c>
      <c r="L7" s="155">
        <f>'คนที่ 7'!I44</f>
        <v>0</v>
      </c>
      <c r="M7" s="155">
        <f>'คนที่ 8'!I44</f>
        <v>0</v>
      </c>
      <c r="N7" s="155">
        <f>'คนที่ 9'!I44</f>
        <v>0</v>
      </c>
      <c r="O7" s="155">
        <f>'คนที่ 10'!I44</f>
        <v>0</v>
      </c>
      <c r="P7" s="155">
        <f>'คนที่ 11'!I44</f>
        <v>0</v>
      </c>
      <c r="Q7" s="155">
        <f>'คนที่ 12'!I44</f>
        <v>0</v>
      </c>
      <c r="R7" s="45"/>
      <c r="S7" s="99"/>
      <c r="T7" s="52"/>
    </row>
    <row r="8" spans="1:20" ht="24" customHeight="1">
      <c r="A8" s="9"/>
      <c r="B8" s="233" t="s">
        <v>193</v>
      </c>
      <c r="C8" s="234"/>
      <c r="D8" s="234"/>
      <c r="E8" s="234"/>
      <c r="F8" s="235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4"/>
      <c r="R8" s="46"/>
      <c r="S8" s="46"/>
      <c r="T8" s="15"/>
    </row>
    <row r="9" spans="1:20" ht="24" customHeight="1">
      <c r="A9" s="8"/>
      <c r="B9" s="226" t="s">
        <v>217</v>
      </c>
      <c r="C9" s="227"/>
      <c r="D9" s="227"/>
      <c r="E9" s="227"/>
      <c r="F9" s="155">
        <f>'คนที่ 1'!I52</f>
        <v>0</v>
      </c>
      <c r="G9" s="155">
        <f>'คนที่ 2'!I52</f>
        <v>0</v>
      </c>
      <c r="H9" s="155">
        <f>'คนที่ 3'!I52</f>
        <v>0</v>
      </c>
      <c r="I9" s="155">
        <f>'คนที่ 4'!I52</f>
        <v>0</v>
      </c>
      <c r="J9" s="155">
        <f>'คนที่ 5'!I52</f>
        <v>0</v>
      </c>
      <c r="K9" s="155">
        <f>'คนที่ 6'!I52</f>
        <v>0</v>
      </c>
      <c r="L9" s="155">
        <f>'คนที่ 7'!I52</f>
        <v>0</v>
      </c>
      <c r="M9" s="155">
        <f>'คนที่ 8'!I52</f>
        <v>0</v>
      </c>
      <c r="N9" s="155">
        <f>'คนที่ 9'!I52</f>
        <v>0</v>
      </c>
      <c r="O9" s="155">
        <f>'คนที่ 10'!I52</f>
        <v>0</v>
      </c>
      <c r="P9" s="155">
        <f>'คนที่ 11'!I52</f>
        <v>0</v>
      </c>
      <c r="Q9" s="155">
        <f>'คนที่ 12'!I52</f>
        <v>0</v>
      </c>
      <c r="R9" s="1"/>
      <c r="S9" s="1"/>
      <c r="T9" s="1"/>
    </row>
    <row r="10" spans="1:20" ht="23.25" customHeight="1">
      <c r="A10" s="8"/>
      <c r="B10" s="226" t="s">
        <v>221</v>
      </c>
      <c r="C10" s="227"/>
      <c r="D10" s="227"/>
      <c r="E10" s="227"/>
      <c r="F10" s="155">
        <f>'คนที่ 1'!I58</f>
        <v>0</v>
      </c>
      <c r="G10" s="155">
        <f>'คนที่ 2'!I58</f>
        <v>0</v>
      </c>
      <c r="H10" s="155">
        <f>'คนที่ 3'!I58</f>
        <v>0</v>
      </c>
      <c r="I10" s="155">
        <f>'คนที่ 4'!I58</f>
        <v>0</v>
      </c>
      <c r="J10" s="155">
        <f>'คนที่ 5'!I58</f>
        <v>0</v>
      </c>
      <c r="K10" s="155">
        <f>'คนที่ 6'!I58</f>
        <v>0</v>
      </c>
      <c r="L10" s="155">
        <f>'คนที่ 7'!I58</f>
        <v>0</v>
      </c>
      <c r="M10" s="155">
        <f>'คนที่ 8'!I58</f>
        <v>0</v>
      </c>
      <c r="N10" s="155">
        <f>'คนที่ 9'!I58</f>
        <v>0</v>
      </c>
      <c r="O10" s="155">
        <f>'คนที่ 10'!I58</f>
        <v>0</v>
      </c>
      <c r="P10" s="155">
        <f>'คนที่ 11'!I58</f>
        <v>0</v>
      </c>
      <c r="Q10" s="155">
        <f>'คนที่ 12'!I58</f>
        <v>0</v>
      </c>
      <c r="R10" s="1"/>
      <c r="S10" s="1"/>
      <c r="T10" s="1"/>
    </row>
    <row r="11" spans="1:20" ht="27" customHeight="1">
      <c r="A11" s="8"/>
      <c r="B11" s="226" t="s">
        <v>224</v>
      </c>
      <c r="C11" s="227"/>
      <c r="D11" s="227"/>
      <c r="E11" s="227"/>
      <c r="F11" s="155">
        <f>'คนที่ 1'!I64</f>
        <v>0</v>
      </c>
      <c r="G11" s="155">
        <f>'คนที่ 2'!I64</f>
        <v>0</v>
      </c>
      <c r="H11" s="155">
        <f>'คนที่ 3'!I64</f>
        <v>0</v>
      </c>
      <c r="I11" s="155">
        <f>'คนที่ 4'!I64</f>
        <v>0</v>
      </c>
      <c r="J11" s="155">
        <f>'คนที่ 5'!I64</f>
        <v>0</v>
      </c>
      <c r="K11" s="155">
        <f>'คนที่ 6'!I64</f>
        <v>0</v>
      </c>
      <c r="L11" s="155">
        <f>'คนที่ 7'!I64</f>
        <v>0</v>
      </c>
      <c r="M11" s="155">
        <f>'คนที่ 8'!I64</f>
        <v>0</v>
      </c>
      <c r="N11" s="155">
        <f>'คนที่ 9'!I64</f>
        <v>0</v>
      </c>
      <c r="O11" s="155">
        <f>'คนที่ 10'!I64</f>
        <v>0</v>
      </c>
      <c r="P11" s="155">
        <f>'คนที่ 11'!I64</f>
        <v>0</v>
      </c>
      <c r="Q11" s="155">
        <f>'คนที่ 12'!I64</f>
        <v>0</v>
      </c>
      <c r="R11" s="1"/>
      <c r="S11" s="1"/>
      <c r="T11" s="1"/>
    </row>
    <row r="12" spans="1:20" ht="24.9" customHeight="1">
      <c r="A12" s="8"/>
      <c r="B12" s="228" t="s">
        <v>227</v>
      </c>
      <c r="C12" s="229"/>
      <c r="D12" s="229"/>
      <c r="E12" s="229"/>
      <c r="F12" s="155">
        <f>'คนที่ 1'!I70</f>
        <v>0</v>
      </c>
      <c r="G12" s="155">
        <f>'คนที่ 2'!I70</f>
        <v>0</v>
      </c>
      <c r="H12" s="155">
        <f>'คนที่ 3'!I70</f>
        <v>0</v>
      </c>
      <c r="I12" s="155">
        <f>'คนที่ 4'!I70</f>
        <v>0</v>
      </c>
      <c r="J12" s="155">
        <f>'คนที่ 5'!I70</f>
        <v>0</v>
      </c>
      <c r="K12" s="155">
        <f>'คนที่ 6'!I70</f>
        <v>0</v>
      </c>
      <c r="L12" s="155">
        <f>'คนที่ 7'!I70</f>
        <v>0</v>
      </c>
      <c r="M12" s="155">
        <f>'คนที่ 8'!I70</f>
        <v>0</v>
      </c>
      <c r="N12" s="155">
        <f>'คนที่ 9'!I70</f>
        <v>0</v>
      </c>
      <c r="O12" s="155">
        <f>'คนที่ 10'!I70</f>
        <v>0</v>
      </c>
      <c r="P12" s="155">
        <f>'คนที่ 11'!I70</f>
        <v>0</v>
      </c>
      <c r="Q12" s="155">
        <f>'คนที่ 12'!I70</f>
        <v>0</v>
      </c>
      <c r="R12" s="1"/>
      <c r="S12" s="1"/>
      <c r="T12" s="1"/>
    </row>
    <row r="13" spans="1:20" ht="23.25" customHeight="1">
      <c r="A13" s="8"/>
      <c r="B13" s="211" t="s">
        <v>215</v>
      </c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3"/>
      <c r="R13" s="1"/>
      <c r="S13" s="1"/>
      <c r="T13" s="1"/>
    </row>
    <row r="14" spans="1:20" ht="24" customHeight="1">
      <c r="A14" s="8"/>
      <c r="B14" s="220" t="s">
        <v>252</v>
      </c>
      <c r="C14" s="221"/>
      <c r="D14" s="221"/>
      <c r="E14" s="222"/>
      <c r="F14" s="206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8"/>
      <c r="R14" s="43"/>
      <c r="S14" s="43"/>
      <c r="T14" s="16"/>
    </row>
    <row r="15" spans="1:20" ht="24" customHeight="1">
      <c r="A15" s="8"/>
      <c r="B15" s="218" t="s">
        <v>266</v>
      </c>
      <c r="C15" s="219"/>
      <c r="D15" s="219"/>
      <c r="E15" s="219"/>
      <c r="F15" s="155">
        <f>'คนที่ 1'!I81</f>
        <v>0</v>
      </c>
      <c r="G15" s="155">
        <f>'คนที่ 2'!I81</f>
        <v>0</v>
      </c>
      <c r="H15" s="155">
        <f>'คนที่ 3'!I81</f>
        <v>0</v>
      </c>
      <c r="I15" s="155">
        <f>'คนที่ 4'!I81</f>
        <v>0</v>
      </c>
      <c r="J15" s="155">
        <f>'คนที่ 5'!I81</f>
        <v>0</v>
      </c>
      <c r="K15" s="155">
        <f>'คนที่ 6'!I81</f>
        <v>0</v>
      </c>
      <c r="L15" s="155">
        <f>'คนที่ 7'!I81</f>
        <v>0</v>
      </c>
      <c r="M15" s="155">
        <f>'คนที่ 8'!I81</f>
        <v>0</v>
      </c>
      <c r="N15" s="155">
        <f>'คนที่ 9'!I81</f>
        <v>0</v>
      </c>
      <c r="O15" s="155">
        <f>'คนที่ 10'!I81</f>
        <v>0</v>
      </c>
      <c r="P15" s="155">
        <f>'คนที่ 11'!I81</f>
        <v>0</v>
      </c>
      <c r="Q15" s="155">
        <f>'คนที่ 12'!I81</f>
        <v>0</v>
      </c>
      <c r="R15" s="43"/>
      <c r="S15" s="43"/>
      <c r="T15" s="16"/>
    </row>
    <row r="16" spans="1:20" ht="24" customHeight="1">
      <c r="A16" s="8"/>
      <c r="B16" s="215" t="s">
        <v>265</v>
      </c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7"/>
      <c r="R16" s="43"/>
      <c r="S16" s="43"/>
      <c r="T16" s="16"/>
    </row>
    <row r="17" spans="1:20" ht="24" customHeight="1">
      <c r="A17" s="8"/>
      <c r="B17" s="209" t="s">
        <v>267</v>
      </c>
      <c r="C17" s="210"/>
      <c r="D17" s="210"/>
      <c r="E17" s="210"/>
      <c r="F17" s="155">
        <f>'คนที่ 1'!I91</f>
        <v>0</v>
      </c>
      <c r="G17" s="155">
        <f>'คนที่ 2'!I91</f>
        <v>0</v>
      </c>
      <c r="H17" s="155">
        <f>'คนที่ 3'!I91</f>
        <v>0</v>
      </c>
      <c r="I17" s="155">
        <f>'คนที่ 4'!I91</f>
        <v>0</v>
      </c>
      <c r="J17" s="155">
        <f>'คนที่ 5'!I91</f>
        <v>0</v>
      </c>
      <c r="K17" s="155">
        <f>'คนที่ 6'!I91</f>
        <v>0</v>
      </c>
      <c r="L17" s="155">
        <f>'คนที่ 7'!I91</f>
        <v>0</v>
      </c>
      <c r="M17" s="155">
        <f>'คนที่ 8'!I91</f>
        <v>0</v>
      </c>
      <c r="N17" s="155">
        <f>'คนที่ 9'!I91</f>
        <v>0</v>
      </c>
      <c r="O17" s="155">
        <f>'คนที่ 10'!I91</f>
        <v>0</v>
      </c>
      <c r="P17" s="155">
        <f>'คนที่ 11'!I91</f>
        <v>0</v>
      </c>
      <c r="Q17" s="155">
        <f>'คนที่ 12'!I91</f>
        <v>0</v>
      </c>
      <c r="R17" s="43"/>
      <c r="S17" s="43"/>
      <c r="T17" s="16"/>
    </row>
    <row r="18" spans="1:20" ht="24" customHeight="1">
      <c r="A18" s="8"/>
      <c r="B18" s="209" t="s">
        <v>268</v>
      </c>
      <c r="C18" s="210"/>
      <c r="D18" s="210"/>
      <c r="E18" s="210"/>
      <c r="F18" s="155">
        <f>'คนที่ 1'!I100</f>
        <v>0</v>
      </c>
      <c r="G18" s="155">
        <f>'คนที่ 2'!I100</f>
        <v>0</v>
      </c>
      <c r="H18" s="155">
        <f>'คนที่ 3'!I100</f>
        <v>0</v>
      </c>
      <c r="I18" s="155">
        <f>'คนที่ 4'!I100</f>
        <v>0</v>
      </c>
      <c r="J18" s="155">
        <f>'คนที่ 5'!I100</f>
        <v>0</v>
      </c>
      <c r="K18" s="155">
        <f>'คนที่ 6'!I100</f>
        <v>0</v>
      </c>
      <c r="L18" s="155">
        <f>'คนที่ 7'!I100</f>
        <v>0</v>
      </c>
      <c r="M18" s="155">
        <f>'คนที่ 8'!I100</f>
        <v>0</v>
      </c>
      <c r="N18" s="155">
        <f>'คนที่ 9'!I100</f>
        <v>0</v>
      </c>
      <c r="O18" s="155">
        <f>'คนที่ 10'!I100</f>
        <v>0</v>
      </c>
      <c r="P18" s="155">
        <f>'คนที่ 11'!I100</f>
        <v>0</v>
      </c>
      <c r="Q18" s="155">
        <f>'คนที่ 12'!I100</f>
        <v>0</v>
      </c>
      <c r="R18" s="43"/>
      <c r="S18" s="43"/>
      <c r="T18" s="16"/>
    </row>
    <row r="19" spans="1:20" ht="24" customHeight="1">
      <c r="A19" s="8"/>
      <c r="B19" s="209" t="s">
        <v>269</v>
      </c>
      <c r="C19" s="210"/>
      <c r="D19" s="210"/>
      <c r="E19" s="210"/>
      <c r="F19" s="155">
        <f>'คนที่ 1'!I108</f>
        <v>0</v>
      </c>
      <c r="G19" s="155">
        <f>'คนที่ 2'!I108</f>
        <v>0</v>
      </c>
      <c r="H19" s="155">
        <f>'คนที่ 3'!I108</f>
        <v>0</v>
      </c>
      <c r="I19" s="155">
        <f>'คนที่ 4'!I108</f>
        <v>0</v>
      </c>
      <c r="J19" s="155">
        <f>'คนที่ 5'!I108</f>
        <v>0</v>
      </c>
      <c r="K19" s="155">
        <f>'คนที่ 6'!I108</f>
        <v>0</v>
      </c>
      <c r="L19" s="155">
        <f>'คนที่ 7'!I108</f>
        <v>0</v>
      </c>
      <c r="M19" s="155">
        <f>'คนที่ 8'!I108</f>
        <v>0</v>
      </c>
      <c r="N19" s="155">
        <f>'คนที่ 9'!I108</f>
        <v>0</v>
      </c>
      <c r="O19" s="155">
        <f>'คนที่ 10'!I108</f>
        <v>0</v>
      </c>
      <c r="P19" s="155">
        <f>'คนที่ 11'!I108</f>
        <v>0</v>
      </c>
      <c r="Q19" s="155">
        <f>'คนที่ 12'!I108</f>
        <v>0</v>
      </c>
      <c r="R19" s="43"/>
      <c r="S19" s="43"/>
      <c r="T19" s="16"/>
    </row>
    <row r="20" spans="1:20" ht="24" customHeight="1">
      <c r="A20" s="8"/>
      <c r="B20" s="214" t="s">
        <v>79</v>
      </c>
      <c r="C20" s="214"/>
      <c r="D20" s="214"/>
      <c r="E20" s="214"/>
      <c r="F20" s="156">
        <f t="shared" ref="F20:Q20" si="0">SUM(F3,F4,F5,F6,F7,F9,F10,F11,F12,F15,F17,F18,F19)</f>
        <v>0</v>
      </c>
      <c r="G20" s="156">
        <f t="shared" si="0"/>
        <v>0</v>
      </c>
      <c r="H20" s="156">
        <f t="shared" si="0"/>
        <v>0</v>
      </c>
      <c r="I20" s="156">
        <f t="shared" si="0"/>
        <v>0</v>
      </c>
      <c r="J20" s="156">
        <f t="shared" si="0"/>
        <v>0</v>
      </c>
      <c r="K20" s="156">
        <f t="shared" si="0"/>
        <v>0</v>
      </c>
      <c r="L20" s="156">
        <f t="shared" si="0"/>
        <v>0</v>
      </c>
      <c r="M20" s="156">
        <f t="shared" si="0"/>
        <v>0</v>
      </c>
      <c r="N20" s="156">
        <f t="shared" si="0"/>
        <v>0</v>
      </c>
      <c r="O20" s="156">
        <f t="shared" si="0"/>
        <v>0</v>
      </c>
      <c r="P20" s="156">
        <f t="shared" si="0"/>
        <v>0</v>
      </c>
      <c r="Q20" s="156">
        <f t="shared" si="0"/>
        <v>0</v>
      </c>
      <c r="R20" s="43"/>
      <c r="S20" s="43"/>
      <c r="T20" s="16"/>
    </row>
    <row r="21" spans="1:20" s="6" customFormat="1" ht="24" customHeight="1">
      <c r="A21" s="8"/>
      <c r="B21" s="223" t="s">
        <v>270</v>
      </c>
      <c r="C21" s="224"/>
      <c r="D21" s="224"/>
      <c r="E21" s="225"/>
      <c r="F21" s="157">
        <v>0</v>
      </c>
      <c r="G21" s="157">
        <v>0</v>
      </c>
      <c r="H21" s="157">
        <v>0</v>
      </c>
      <c r="I21" s="157">
        <v>0</v>
      </c>
      <c r="J21" s="157">
        <v>0</v>
      </c>
      <c r="K21" s="157">
        <v>0</v>
      </c>
      <c r="L21" s="157">
        <v>0</v>
      </c>
      <c r="M21" s="157">
        <v>0</v>
      </c>
      <c r="N21" s="157">
        <v>0</v>
      </c>
      <c r="O21" s="157">
        <v>0</v>
      </c>
      <c r="P21" s="157">
        <v>0</v>
      </c>
      <c r="Q21" s="157">
        <v>0</v>
      </c>
      <c r="R21" s="43"/>
      <c r="S21" s="43"/>
      <c r="T21" s="12"/>
    </row>
    <row r="22" spans="1:20" ht="24" customHeight="1">
      <c r="A22" s="8"/>
      <c r="B22" s="214" t="s">
        <v>80</v>
      </c>
      <c r="C22" s="214"/>
      <c r="D22" s="214"/>
      <c r="E22" s="214"/>
      <c r="F22" s="158">
        <f t="shared" ref="F22:Q22" si="1">SUM(F20,F21)</f>
        <v>0</v>
      </c>
      <c r="G22" s="158">
        <f t="shared" si="1"/>
        <v>0</v>
      </c>
      <c r="H22" s="158">
        <f t="shared" si="1"/>
        <v>0</v>
      </c>
      <c r="I22" s="158">
        <f t="shared" si="1"/>
        <v>0</v>
      </c>
      <c r="J22" s="158">
        <f t="shared" si="1"/>
        <v>0</v>
      </c>
      <c r="K22" s="158">
        <f t="shared" si="1"/>
        <v>0</v>
      </c>
      <c r="L22" s="158">
        <f t="shared" si="1"/>
        <v>0</v>
      </c>
      <c r="M22" s="158">
        <f t="shared" si="1"/>
        <v>0</v>
      </c>
      <c r="N22" s="158">
        <f t="shared" si="1"/>
        <v>0</v>
      </c>
      <c r="O22" s="158">
        <f t="shared" si="1"/>
        <v>0</v>
      </c>
      <c r="P22" s="158">
        <f t="shared" si="1"/>
        <v>0</v>
      </c>
      <c r="Q22" s="158">
        <f t="shared" si="1"/>
        <v>0</v>
      </c>
      <c r="R22" s="43"/>
      <c r="S22" s="43"/>
    </row>
    <row r="23" spans="1:20" ht="21.9" customHeight="1">
      <c r="T23" s="13"/>
    </row>
    <row r="24" spans="1:20" ht="21.9" customHeight="1">
      <c r="T24" s="13"/>
    </row>
    <row r="25" spans="1:20" s="10" customFormat="1" ht="21.9" customHeight="1">
      <c r="A25" s="1"/>
      <c r="B25" s="200" t="s">
        <v>81</v>
      </c>
      <c r="C25" s="201"/>
      <c r="D25" s="201"/>
      <c r="E25" s="201"/>
      <c r="F25" s="201"/>
      <c r="G25" s="201"/>
      <c r="H25" s="202"/>
      <c r="K25" s="200" t="s">
        <v>85</v>
      </c>
      <c r="L25" s="201"/>
      <c r="M25" s="201"/>
      <c r="N25" s="201"/>
      <c r="O25" s="201"/>
      <c r="P25" s="201"/>
      <c r="Q25" s="202"/>
      <c r="S25" s="12"/>
      <c r="T25" s="13"/>
    </row>
    <row r="26" spans="1:20" ht="20.25" customHeight="1">
      <c r="B26" s="203"/>
      <c r="C26" s="204"/>
      <c r="D26" s="204"/>
      <c r="E26" s="204"/>
      <c r="F26" s="204"/>
      <c r="G26" s="204"/>
      <c r="H26" s="205"/>
      <c r="K26" s="203"/>
      <c r="L26" s="204"/>
      <c r="M26" s="204"/>
      <c r="N26" s="204"/>
      <c r="O26" s="204"/>
      <c r="P26" s="204"/>
      <c r="Q26" s="205"/>
      <c r="T26" s="13"/>
    </row>
    <row r="27" spans="1:20" ht="21.9" customHeight="1">
      <c r="B27" s="47" t="s">
        <v>82</v>
      </c>
      <c r="C27" s="48"/>
      <c r="D27" s="48"/>
      <c r="E27" s="48" t="s">
        <v>83</v>
      </c>
      <c r="F27" s="48"/>
      <c r="G27" s="48"/>
      <c r="H27" s="49"/>
      <c r="K27" s="47" t="s">
        <v>82</v>
      </c>
      <c r="L27" s="48"/>
      <c r="M27" s="48"/>
      <c r="N27" s="48" t="s">
        <v>83</v>
      </c>
      <c r="O27" s="48"/>
      <c r="P27" s="48"/>
      <c r="Q27" s="49"/>
      <c r="T27" s="13"/>
    </row>
    <row r="28" spans="1:20" ht="21.9" customHeight="1">
      <c r="B28" s="47" t="s">
        <v>216</v>
      </c>
      <c r="C28" s="48"/>
      <c r="D28" s="48"/>
      <c r="E28" s="48" t="s">
        <v>88</v>
      </c>
      <c r="F28" s="48"/>
      <c r="G28" s="48"/>
      <c r="H28" s="49"/>
      <c r="K28" s="47" t="s">
        <v>216</v>
      </c>
      <c r="L28" s="48"/>
      <c r="M28" s="48"/>
      <c r="N28" s="48" t="s">
        <v>84</v>
      </c>
      <c r="O28" s="48"/>
      <c r="P28" s="48"/>
      <c r="Q28" s="49"/>
    </row>
    <row r="29" spans="1:20" ht="27" customHeight="1">
      <c r="B29" s="50" t="s">
        <v>86</v>
      </c>
      <c r="C29" s="51"/>
      <c r="D29" s="51"/>
      <c r="E29" s="50" t="s">
        <v>86</v>
      </c>
      <c r="F29" s="51"/>
      <c r="G29" s="51"/>
      <c r="H29" s="49"/>
      <c r="K29" s="50" t="s">
        <v>86</v>
      </c>
      <c r="L29" s="51"/>
      <c r="M29" s="51"/>
      <c r="N29" s="51" t="s">
        <v>86</v>
      </c>
      <c r="O29" s="51"/>
      <c r="P29" s="51"/>
      <c r="Q29" s="49"/>
    </row>
    <row r="30" spans="1:20" ht="22.5" customHeight="1">
      <c r="B30" s="17"/>
      <c r="C30" s="18"/>
      <c r="D30" s="18"/>
      <c r="E30" s="18"/>
      <c r="F30" s="18"/>
      <c r="G30" s="18"/>
      <c r="H30" s="19"/>
      <c r="K30" s="77"/>
      <c r="L30" s="78"/>
      <c r="M30" s="78"/>
      <c r="N30" s="78"/>
      <c r="O30" s="78"/>
      <c r="P30" s="78"/>
      <c r="Q30" s="79"/>
    </row>
    <row r="31" spans="1:20" ht="26.25" customHeight="1"/>
    <row r="32" spans="1:20" ht="21.9" customHeight="1"/>
    <row r="33" ht="21.9" customHeight="1"/>
    <row r="34" ht="21.9" customHeight="1"/>
    <row r="35" ht="21.9" customHeight="1"/>
    <row r="36" ht="21.9" customHeight="1"/>
    <row r="37" ht="21.9" customHeight="1"/>
    <row r="38" ht="21.9" customHeight="1"/>
    <row r="39" ht="21.9" customHeight="1"/>
    <row r="40" ht="21.9" customHeight="1"/>
    <row r="41" ht="21.9" customHeight="1"/>
    <row r="42" ht="21.9" customHeight="1"/>
    <row r="43" ht="21.9" customHeight="1"/>
    <row r="44" ht="21.9" customHeight="1"/>
    <row r="45" ht="21.9" customHeight="1"/>
    <row r="46" ht="21.9" customHeight="1"/>
    <row r="47" ht="21.9" customHeight="1"/>
    <row r="48" ht="21.9" customHeight="1"/>
    <row r="56" ht="24.9" customHeight="1"/>
    <row r="57" ht="24.9" customHeight="1"/>
    <row r="58" ht="24.9" customHeight="1"/>
    <row r="59" ht="24.9" customHeight="1"/>
    <row r="60" ht="24.9" customHeight="1"/>
    <row r="61" ht="24.9" customHeight="1"/>
    <row r="66" spans="1:20" s="11" customFormat="1" ht="24.9" customHeight="1">
      <c r="A66" s="1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</row>
    <row r="67" spans="1:20" s="11" customFormat="1" ht="24.9" customHeight="1">
      <c r="A67" s="1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</row>
    <row r="68" spans="1:20" s="11" customFormat="1" ht="24.9" customHeight="1">
      <c r="A68" s="1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</row>
    <row r="69" spans="1:20" s="11" customFormat="1" ht="24.9" customHeight="1">
      <c r="A69" s="1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</row>
    <row r="70" spans="1:20" s="11" customFormat="1" ht="24.9" customHeight="1">
      <c r="A70" s="1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</row>
    <row r="71" spans="1:20" s="11" customFormat="1" ht="24.9" customHeight="1">
      <c r="A71" s="1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</row>
  </sheetData>
  <mergeCells count="25">
    <mergeCell ref="B13:Q13"/>
    <mergeCell ref="B7:E7"/>
    <mergeCell ref="B8:F8"/>
    <mergeCell ref="B9:E9"/>
    <mergeCell ref="B1:E1"/>
    <mergeCell ref="B3:E3"/>
    <mergeCell ref="B4:E4"/>
    <mergeCell ref="B5:E5"/>
    <mergeCell ref="B6:E6"/>
    <mergeCell ref="K25:Q26"/>
    <mergeCell ref="B25:H26"/>
    <mergeCell ref="F14:Q14"/>
    <mergeCell ref="B19:E19"/>
    <mergeCell ref="B2:Q2"/>
    <mergeCell ref="B20:E20"/>
    <mergeCell ref="B16:Q16"/>
    <mergeCell ref="B15:E15"/>
    <mergeCell ref="B17:E17"/>
    <mergeCell ref="B18:E18"/>
    <mergeCell ref="B14:E14"/>
    <mergeCell ref="B21:E21"/>
    <mergeCell ref="B22:E22"/>
    <mergeCell ref="B10:E10"/>
    <mergeCell ref="B11:E11"/>
    <mergeCell ref="B12:E12"/>
  </mergeCells>
  <dataValidations count="2">
    <dataValidation type="decimal" operator="lessThan" allowBlank="1" showInputMessage="1" showErrorMessage="1" sqref="F17:Q20 F14:F15 G15:Q15">
      <formula1>70</formula1>
    </dataValidation>
    <dataValidation type="decimal" operator="lessThan" allowBlank="1" showInputMessage="1" showErrorMessage="1" sqref="F22:Q22">
      <formula1>101.1</formula1>
    </dataValidation>
  </dataValidation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zoomScale="85" zoomScaleSheetLayoutView="85" workbookViewId="0">
      <selection activeCell="G89" sqref="G89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6" t="s">
        <v>107</v>
      </c>
      <c r="B1" s="177"/>
      <c r="C1" s="177"/>
      <c r="D1" s="177"/>
      <c r="E1" s="177"/>
      <c r="F1" s="177"/>
      <c r="G1" s="177"/>
      <c r="H1" s="177"/>
      <c r="I1" s="177"/>
    </row>
    <row r="2" spans="1:9" ht="25.8">
      <c r="A2" s="176" t="s">
        <v>108</v>
      </c>
      <c r="B2" s="176"/>
      <c r="C2" s="176"/>
      <c r="D2" s="176"/>
      <c r="E2" s="176"/>
      <c r="F2" s="176"/>
      <c r="G2" s="176"/>
      <c r="H2" s="176"/>
      <c r="I2" s="176"/>
    </row>
    <row r="3" spans="1:9" ht="18.899999999999999" customHeight="1">
      <c r="A3" s="71" t="s">
        <v>19</v>
      </c>
      <c r="B3" s="178"/>
      <c r="C3" s="178"/>
      <c r="D3" s="72" t="s">
        <v>134</v>
      </c>
      <c r="E3" s="178"/>
      <c r="F3" s="178"/>
      <c r="G3" s="72" t="s">
        <v>20</v>
      </c>
      <c r="H3" s="179" t="s">
        <v>21</v>
      </c>
      <c r="I3" s="179"/>
    </row>
    <row r="4" spans="1:9" ht="18.899999999999999" customHeight="1">
      <c r="A4" s="71" t="s">
        <v>22</v>
      </c>
      <c r="B4" s="181" t="s">
        <v>112</v>
      </c>
      <c r="C4" s="181"/>
      <c r="D4" s="151" t="s">
        <v>134</v>
      </c>
      <c r="E4" s="181" t="s">
        <v>23</v>
      </c>
      <c r="F4" s="181"/>
      <c r="G4" s="72" t="s">
        <v>20</v>
      </c>
      <c r="H4" s="179" t="s">
        <v>24</v>
      </c>
      <c r="I4" s="179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7" t="s">
        <v>100</v>
      </c>
      <c r="E6" s="188"/>
      <c r="F6" s="189"/>
      <c r="G6" s="190"/>
      <c r="H6" s="190"/>
      <c r="I6" s="191"/>
    </row>
    <row r="7" spans="1:9" ht="36">
      <c r="A7" s="182" t="s">
        <v>25</v>
      </c>
      <c r="B7" s="184" t="s">
        <v>26</v>
      </c>
      <c r="C7" s="185"/>
      <c r="D7" s="185"/>
      <c r="E7" s="185"/>
      <c r="F7" s="186"/>
      <c r="G7" s="105" t="s">
        <v>27</v>
      </c>
      <c r="H7" s="105" t="s">
        <v>28</v>
      </c>
      <c r="I7" s="105" t="s">
        <v>29</v>
      </c>
    </row>
    <row r="8" spans="1:9" ht="18">
      <c r="A8" s="183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93" t="s">
        <v>195</v>
      </c>
      <c r="B9" s="193"/>
      <c r="C9" s="193"/>
      <c r="D9" s="193"/>
      <c r="E9" s="193"/>
      <c r="F9" s="193"/>
      <c r="G9" s="192">
        <v>20</v>
      </c>
      <c r="H9" s="192"/>
      <c r="I9" s="192"/>
    </row>
    <row r="10" spans="1:9" ht="109.8" customHeight="1">
      <c r="A10" s="21" t="s">
        <v>113</v>
      </c>
      <c r="B10" s="109" t="s">
        <v>124</v>
      </c>
      <c r="C10" s="109" t="s">
        <v>114</v>
      </c>
      <c r="D10" s="109" t="s">
        <v>115</v>
      </c>
      <c r="E10" s="109" t="s">
        <v>116</v>
      </c>
      <c r="F10" s="109" t="s">
        <v>117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118</v>
      </c>
      <c r="B11" s="108" t="s">
        <v>119</v>
      </c>
      <c r="C11" s="108" t="s">
        <v>120</v>
      </c>
      <c r="D11" s="108" t="s">
        <v>121</v>
      </c>
      <c r="E11" s="108" t="s">
        <v>122</v>
      </c>
      <c r="F11" s="108" t="s">
        <v>123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125</v>
      </c>
      <c r="B12" s="111" t="s">
        <v>126</v>
      </c>
      <c r="C12" s="108" t="s">
        <v>127</v>
      </c>
      <c r="D12" s="108" t="s">
        <v>128</v>
      </c>
      <c r="E12" s="108" t="s">
        <v>129</v>
      </c>
      <c r="F12" s="108" t="s">
        <v>130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131</v>
      </c>
      <c r="B13" s="111" t="s">
        <v>126</v>
      </c>
      <c r="C13" s="111" t="s">
        <v>126</v>
      </c>
      <c r="D13" s="111" t="s">
        <v>126</v>
      </c>
      <c r="E13" s="108" t="s">
        <v>132</v>
      </c>
      <c r="F13" s="108" t="s">
        <v>133</v>
      </c>
      <c r="G13" s="126"/>
      <c r="H13" s="127">
        <v>4</v>
      </c>
      <c r="I13" s="113">
        <f t="shared" si="0"/>
        <v>0</v>
      </c>
    </row>
    <row r="14" spans="1:9" ht="24.9" customHeight="1">
      <c r="A14" s="180" t="s">
        <v>33</v>
      </c>
      <c r="B14" s="180"/>
      <c r="C14" s="180"/>
      <c r="D14" s="180"/>
      <c r="E14" s="180"/>
      <c r="F14" s="180"/>
      <c r="G14" s="180"/>
      <c r="H14" s="180"/>
      <c r="I14" s="65">
        <f>SUM(I10,I11,I12,I13)*20/100</f>
        <v>0</v>
      </c>
    </row>
    <row r="15" spans="1:9" ht="24.9" customHeight="1">
      <c r="A15" s="180" t="s">
        <v>135</v>
      </c>
      <c r="B15" s="180"/>
      <c r="C15" s="180"/>
      <c r="D15" s="180"/>
      <c r="E15" s="180"/>
      <c r="F15" s="180"/>
      <c r="G15" s="180"/>
      <c r="H15" s="180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93" t="s">
        <v>2</v>
      </c>
      <c r="B17" s="193"/>
      <c r="C17" s="193"/>
      <c r="D17" s="193"/>
      <c r="E17" s="193"/>
      <c r="F17" s="193"/>
      <c r="G17" s="192">
        <v>10</v>
      </c>
      <c r="H17" s="192"/>
      <c r="I17" s="192"/>
    </row>
    <row r="18" spans="1:9" ht="256.8" customHeight="1">
      <c r="A18" s="110" t="s">
        <v>136</v>
      </c>
      <c r="B18" s="108" t="s">
        <v>137</v>
      </c>
      <c r="C18" s="108" t="s">
        <v>138</v>
      </c>
      <c r="D18" s="108" t="s">
        <v>139</v>
      </c>
      <c r="E18" s="108" t="s">
        <v>140</v>
      </c>
      <c r="F18" s="116" t="s">
        <v>141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142</v>
      </c>
      <c r="B19" s="108" t="s">
        <v>143</v>
      </c>
      <c r="C19" s="108" t="s">
        <v>144</v>
      </c>
      <c r="D19" s="108" t="s">
        <v>145</v>
      </c>
      <c r="E19" s="108" t="s">
        <v>146</v>
      </c>
      <c r="F19" s="108" t="s">
        <v>147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148</v>
      </c>
      <c r="B20" s="108"/>
      <c r="C20" s="108" t="s">
        <v>149</v>
      </c>
      <c r="D20" s="108" t="s">
        <v>150</v>
      </c>
      <c r="E20" s="108" t="s">
        <v>151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152</v>
      </c>
      <c r="B21" s="119" t="s">
        <v>126</v>
      </c>
      <c r="C21" s="119" t="s">
        <v>126</v>
      </c>
      <c r="D21" s="119" t="s">
        <v>153</v>
      </c>
      <c r="E21" s="119" t="s">
        <v>154</v>
      </c>
      <c r="F21" s="119" t="s">
        <v>155</v>
      </c>
      <c r="G21" s="128"/>
      <c r="H21" s="129">
        <v>3</v>
      </c>
      <c r="I21" s="76">
        <f t="shared" si="1"/>
        <v>0</v>
      </c>
    </row>
    <row r="22" spans="1:9" ht="26.25" customHeight="1">
      <c r="A22" s="160" t="s">
        <v>33</v>
      </c>
      <c r="B22" s="160"/>
      <c r="C22" s="160"/>
      <c r="D22" s="160"/>
      <c r="E22" s="160"/>
      <c r="F22" s="160"/>
      <c r="G22" s="160"/>
      <c r="H22" s="160"/>
      <c r="I22" s="23">
        <f>SUM(I18,I19,I20,I21)*20/100</f>
        <v>0</v>
      </c>
    </row>
    <row r="23" spans="1:9" ht="24.9" customHeight="1">
      <c r="A23" s="160" t="s">
        <v>135</v>
      </c>
      <c r="B23" s="160"/>
      <c r="C23" s="160"/>
      <c r="D23" s="160"/>
      <c r="E23" s="160"/>
      <c r="F23" s="160"/>
      <c r="G23" s="160"/>
      <c r="H23" s="160"/>
      <c r="I23" s="23">
        <f>I22*7/10</f>
        <v>0</v>
      </c>
    </row>
    <row r="24" spans="1:9" ht="25.05" customHeight="1">
      <c r="A24" s="27"/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94" t="s">
        <v>34</v>
      </c>
      <c r="B25" s="195"/>
      <c r="C25" s="195"/>
      <c r="D25" s="195"/>
      <c r="E25" s="195"/>
      <c r="F25" s="196"/>
      <c r="G25" s="197">
        <v>10</v>
      </c>
      <c r="H25" s="198"/>
      <c r="I25" s="199"/>
    </row>
    <row r="26" spans="1:9" ht="115.2" customHeight="1">
      <c r="A26" s="110" t="s">
        <v>156</v>
      </c>
      <c r="B26" s="108" t="s">
        <v>157</v>
      </c>
      <c r="C26" s="108" t="s">
        <v>158</v>
      </c>
      <c r="D26" s="108" t="s">
        <v>159</v>
      </c>
      <c r="E26" s="108" t="s">
        <v>160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161</v>
      </c>
      <c r="B27" s="108" t="s">
        <v>162</v>
      </c>
      <c r="C27" s="108" t="s">
        <v>163</v>
      </c>
      <c r="D27" s="108" t="s">
        <v>164</v>
      </c>
      <c r="E27" s="108" t="s">
        <v>165</v>
      </c>
      <c r="F27" s="108" t="s">
        <v>166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167</v>
      </c>
      <c r="B28" s="108" t="s">
        <v>168</v>
      </c>
      <c r="C28" s="108" t="s">
        <v>169</v>
      </c>
      <c r="D28" s="108" t="s">
        <v>170</v>
      </c>
      <c r="E28" s="108" t="s">
        <v>171</v>
      </c>
      <c r="F28" s="108" t="s">
        <v>172</v>
      </c>
      <c r="G28" s="128"/>
      <c r="H28" s="129">
        <v>5</v>
      </c>
      <c r="I28" s="76">
        <f>G28*H28</f>
        <v>0</v>
      </c>
    </row>
    <row r="29" spans="1:9" ht="24.9" customHeight="1">
      <c r="A29" s="160" t="s">
        <v>33</v>
      </c>
      <c r="B29" s="160"/>
      <c r="C29" s="160"/>
      <c r="D29" s="160"/>
      <c r="E29" s="160"/>
      <c r="F29" s="160"/>
      <c r="G29" s="160"/>
      <c r="H29" s="160"/>
      <c r="I29" s="23">
        <f>SUM(I26,I27,I28)*20/100</f>
        <v>0</v>
      </c>
    </row>
    <row r="30" spans="1:9" ht="24.75" customHeight="1">
      <c r="A30" s="160" t="s">
        <v>135</v>
      </c>
      <c r="B30" s="160"/>
      <c r="C30" s="160"/>
      <c r="D30" s="160"/>
      <c r="E30" s="160"/>
      <c r="F30" s="160"/>
      <c r="G30" s="160"/>
      <c r="H30" s="160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94" t="s">
        <v>173</v>
      </c>
      <c r="B32" s="195"/>
      <c r="C32" s="195"/>
      <c r="D32" s="195"/>
      <c r="E32" s="195"/>
      <c r="F32" s="196"/>
      <c r="G32" s="197">
        <v>10</v>
      </c>
      <c r="H32" s="198"/>
      <c r="I32" s="199"/>
    </row>
    <row r="33" spans="1:9" ht="153" customHeight="1">
      <c r="A33" s="110" t="s">
        <v>174</v>
      </c>
      <c r="B33" s="108" t="s">
        <v>175</v>
      </c>
      <c r="C33" s="108" t="s">
        <v>176</v>
      </c>
      <c r="D33" s="108" t="s">
        <v>177</v>
      </c>
      <c r="E33" s="108" t="s">
        <v>178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179</v>
      </c>
      <c r="B34" s="111" t="s">
        <v>126</v>
      </c>
      <c r="C34" s="111" t="s">
        <v>126</v>
      </c>
      <c r="D34" s="111" t="s">
        <v>126</v>
      </c>
      <c r="E34" s="108" t="s">
        <v>180</v>
      </c>
      <c r="F34" s="108" t="s">
        <v>181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182</v>
      </c>
      <c r="B35" s="111" t="s">
        <v>126</v>
      </c>
      <c r="C35" s="111" t="s">
        <v>126</v>
      </c>
      <c r="D35" s="111" t="s">
        <v>126</v>
      </c>
      <c r="E35" s="111" t="s">
        <v>183</v>
      </c>
      <c r="F35" s="111" t="s">
        <v>184</v>
      </c>
      <c r="G35" s="126"/>
      <c r="H35" s="127">
        <v>5</v>
      </c>
      <c r="I35" s="130">
        <f t="shared" si="2"/>
        <v>0</v>
      </c>
    </row>
    <row r="36" spans="1:9" ht="24.9" customHeight="1">
      <c r="A36" s="160" t="s">
        <v>37</v>
      </c>
      <c r="B36" s="160"/>
      <c r="C36" s="160"/>
      <c r="D36" s="160"/>
      <c r="E36" s="160"/>
      <c r="F36" s="160"/>
      <c r="G36" s="160"/>
      <c r="H36" s="160"/>
      <c r="I36" s="23">
        <f>SUM(I32,I33,I34,I35)*20/100</f>
        <v>0</v>
      </c>
    </row>
    <row r="37" spans="1:9" ht="24.9" customHeight="1">
      <c r="A37" s="160" t="s">
        <v>135</v>
      </c>
      <c r="B37" s="160"/>
      <c r="C37" s="160"/>
      <c r="D37" s="160"/>
      <c r="E37" s="160"/>
      <c r="F37" s="160"/>
      <c r="G37" s="160"/>
      <c r="H37" s="160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94" t="s">
        <v>38</v>
      </c>
      <c r="B39" s="195"/>
      <c r="C39" s="195"/>
      <c r="D39" s="195"/>
      <c r="E39" s="195"/>
      <c r="F39" s="195"/>
      <c r="G39" s="192">
        <v>10</v>
      </c>
      <c r="H39" s="192"/>
      <c r="I39" s="192"/>
    </row>
    <row r="40" spans="1:9" ht="64.2" customHeight="1">
      <c r="A40" s="123" t="s">
        <v>4</v>
      </c>
      <c r="B40" s="108" t="s">
        <v>175</v>
      </c>
      <c r="C40" s="108" t="s">
        <v>176</v>
      </c>
      <c r="D40" s="108" t="s">
        <v>177</v>
      </c>
      <c r="E40" s="108" t="s">
        <v>178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185</v>
      </c>
      <c r="B41" s="108" t="s">
        <v>39</v>
      </c>
      <c r="C41" s="108" t="s">
        <v>186</v>
      </c>
      <c r="D41" s="108" t="s">
        <v>40</v>
      </c>
      <c r="E41" s="108" t="s">
        <v>187</v>
      </c>
      <c r="F41" s="108" t="s">
        <v>188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189</v>
      </c>
      <c r="B42" s="108" t="s">
        <v>41</v>
      </c>
      <c r="C42" s="108" t="s">
        <v>5</v>
      </c>
      <c r="D42" s="108" t="s">
        <v>42</v>
      </c>
      <c r="E42" s="108" t="s">
        <v>190</v>
      </c>
      <c r="F42" s="108" t="s">
        <v>191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60" t="s">
        <v>33</v>
      </c>
      <c r="B43" s="160"/>
      <c r="C43" s="160"/>
      <c r="D43" s="160"/>
      <c r="E43" s="160"/>
      <c r="F43" s="160"/>
      <c r="G43" s="160"/>
      <c r="H43" s="160"/>
      <c r="I43" s="23">
        <f>SUM(I40,I41,I42)*20/100</f>
        <v>0</v>
      </c>
    </row>
    <row r="44" spans="1:9" s="32" customFormat="1" ht="24.9" customHeight="1">
      <c r="A44" s="160" t="s">
        <v>135</v>
      </c>
      <c r="B44" s="160"/>
      <c r="C44" s="160"/>
      <c r="D44" s="160"/>
      <c r="E44" s="160"/>
      <c r="F44" s="160"/>
      <c r="G44" s="160"/>
      <c r="H44" s="160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194</v>
      </c>
      <c r="B46" s="80"/>
      <c r="C46" s="80"/>
      <c r="D46" s="80"/>
      <c r="E46" s="80"/>
      <c r="F46" s="81" t="s">
        <v>43</v>
      </c>
      <c r="G46" s="166">
        <f>I75+I85+I94+I102</f>
        <v>0</v>
      </c>
      <c r="H46" s="166"/>
      <c r="I46" s="80" t="s">
        <v>0</v>
      </c>
    </row>
    <row r="47" spans="1:9" ht="24" customHeight="1">
      <c r="A47" s="161" t="s">
        <v>217</v>
      </c>
      <c r="B47" s="161"/>
      <c r="C47" s="161"/>
      <c r="D47" s="161"/>
      <c r="E47" s="161"/>
      <c r="F47" s="161"/>
      <c r="G47" s="162">
        <v>8</v>
      </c>
      <c r="H47" s="162"/>
      <c r="I47" s="162"/>
    </row>
    <row r="48" spans="1:9" ht="230.4" customHeight="1">
      <c r="A48" s="123" t="s">
        <v>218</v>
      </c>
      <c r="B48" s="119" t="s">
        <v>126</v>
      </c>
      <c r="C48" s="135" t="s">
        <v>196</v>
      </c>
      <c r="D48" s="119" t="s">
        <v>197</v>
      </c>
      <c r="E48" s="119" t="s">
        <v>198</v>
      </c>
      <c r="F48" s="119" t="s">
        <v>199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219</v>
      </c>
      <c r="B49" s="134" t="s">
        <v>126</v>
      </c>
      <c r="C49" s="119" t="s">
        <v>126</v>
      </c>
      <c r="D49" s="135" t="s">
        <v>200</v>
      </c>
      <c r="E49" s="119" t="s">
        <v>109</v>
      </c>
      <c r="F49" s="119" t="s">
        <v>201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220</v>
      </c>
      <c r="B50" s="136" t="s">
        <v>126</v>
      </c>
      <c r="C50" s="136" t="s">
        <v>126</v>
      </c>
      <c r="D50" s="119" t="s">
        <v>110</v>
      </c>
      <c r="E50" s="119" t="s">
        <v>202</v>
      </c>
      <c r="F50" s="119" t="s">
        <v>203</v>
      </c>
      <c r="G50" s="131"/>
      <c r="H50" s="132">
        <v>2</v>
      </c>
      <c r="I50" s="133">
        <f t="shared" si="4"/>
        <v>0</v>
      </c>
    </row>
    <row r="51" spans="1:9" ht="24" customHeight="1">
      <c r="A51" s="163" t="s">
        <v>43</v>
      </c>
      <c r="B51" s="164"/>
      <c r="C51" s="164"/>
      <c r="D51" s="164"/>
      <c r="E51" s="164"/>
      <c r="F51" s="164"/>
      <c r="G51" s="164"/>
      <c r="H51" s="165"/>
      <c r="I51" s="23">
        <f>SUM(I48,I49,I50)*20/100</f>
        <v>0</v>
      </c>
    </row>
    <row r="52" spans="1:9" ht="24" customHeight="1">
      <c r="A52" s="160" t="s">
        <v>214</v>
      </c>
      <c r="B52" s="160"/>
      <c r="C52" s="160"/>
      <c r="D52" s="160"/>
      <c r="E52" s="160"/>
      <c r="F52" s="160"/>
      <c r="G52" s="160"/>
      <c r="H52" s="160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1" t="s">
        <v>221</v>
      </c>
      <c r="B54" s="161"/>
      <c r="C54" s="161"/>
      <c r="D54" s="161"/>
      <c r="E54" s="161"/>
      <c r="F54" s="161"/>
      <c r="G54" s="162">
        <v>4</v>
      </c>
      <c r="H54" s="162"/>
      <c r="I54" s="162"/>
    </row>
    <row r="55" spans="1:9" ht="79.8" customHeight="1">
      <c r="A55" s="123" t="s">
        <v>222</v>
      </c>
      <c r="B55" s="108" t="s">
        <v>126</v>
      </c>
      <c r="C55" s="108" t="s">
        <v>126</v>
      </c>
      <c r="D55" s="108" t="s">
        <v>126</v>
      </c>
      <c r="E55" s="108" t="s">
        <v>204</v>
      </c>
      <c r="F55" s="108" t="s">
        <v>205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223</v>
      </c>
      <c r="B56" s="108" t="s">
        <v>126</v>
      </c>
      <c r="C56" s="108" t="s">
        <v>126</v>
      </c>
      <c r="D56" s="108" t="s">
        <v>109</v>
      </c>
      <c r="E56" s="108" t="s">
        <v>207</v>
      </c>
      <c r="F56" s="108" t="s">
        <v>206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3" t="s">
        <v>43</v>
      </c>
      <c r="B57" s="164"/>
      <c r="C57" s="164"/>
      <c r="D57" s="164"/>
      <c r="E57" s="164"/>
      <c r="F57" s="164"/>
      <c r="G57" s="164"/>
      <c r="H57" s="165"/>
      <c r="I57" s="23">
        <f>SUM(I55,I56)*20/100</f>
        <v>0</v>
      </c>
    </row>
    <row r="58" spans="1:9" s="34" customFormat="1" ht="24" customHeight="1">
      <c r="A58" s="160" t="s">
        <v>214</v>
      </c>
      <c r="B58" s="160"/>
      <c r="C58" s="160"/>
      <c r="D58" s="160"/>
      <c r="E58" s="160"/>
      <c r="F58" s="160"/>
      <c r="G58" s="160"/>
      <c r="H58" s="160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1" t="s">
        <v>224</v>
      </c>
      <c r="B60" s="161"/>
      <c r="C60" s="161"/>
      <c r="D60" s="161"/>
      <c r="E60" s="161"/>
      <c r="F60" s="161"/>
      <c r="G60" s="162">
        <v>4</v>
      </c>
      <c r="H60" s="162"/>
      <c r="I60" s="162"/>
    </row>
    <row r="61" spans="1:9" ht="65.400000000000006" customHeight="1">
      <c r="A61" s="123" t="s">
        <v>225</v>
      </c>
      <c r="B61" s="137" t="s">
        <v>126</v>
      </c>
      <c r="C61" s="137" t="s">
        <v>126</v>
      </c>
      <c r="D61" s="137" t="s">
        <v>126</v>
      </c>
      <c r="E61" s="137" t="s">
        <v>204</v>
      </c>
      <c r="F61" s="137" t="s">
        <v>205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226</v>
      </c>
      <c r="B62" s="118" t="s">
        <v>126</v>
      </c>
      <c r="C62" s="118" t="s">
        <v>126</v>
      </c>
      <c r="D62" s="118" t="s">
        <v>208</v>
      </c>
      <c r="E62" s="118" t="s">
        <v>209</v>
      </c>
      <c r="F62" s="118" t="s">
        <v>210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3" t="s">
        <v>43</v>
      </c>
      <c r="B63" s="164"/>
      <c r="C63" s="164"/>
      <c r="D63" s="164"/>
      <c r="E63" s="164"/>
      <c r="F63" s="164"/>
      <c r="G63" s="164"/>
      <c r="H63" s="165"/>
      <c r="I63" s="23">
        <f>SUM(I61,I62)*20/100</f>
        <v>0</v>
      </c>
    </row>
    <row r="64" spans="1:9" s="35" customFormat="1" ht="24" customHeight="1">
      <c r="A64" s="160" t="s">
        <v>214</v>
      </c>
      <c r="B64" s="160"/>
      <c r="C64" s="160"/>
      <c r="D64" s="160"/>
      <c r="E64" s="160"/>
      <c r="F64" s="160"/>
      <c r="G64" s="160"/>
      <c r="H64" s="160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1" t="s">
        <v>227</v>
      </c>
      <c r="B66" s="161"/>
      <c r="C66" s="161"/>
      <c r="D66" s="161"/>
      <c r="E66" s="161"/>
      <c r="F66" s="161"/>
      <c r="G66" s="162">
        <v>4</v>
      </c>
      <c r="H66" s="162"/>
      <c r="I66" s="162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228</v>
      </c>
      <c r="B67" s="108" t="s">
        <v>126</v>
      </c>
      <c r="C67" s="108" t="s">
        <v>126</v>
      </c>
      <c r="D67" s="108" t="s">
        <v>126</v>
      </c>
      <c r="E67" s="108" t="s">
        <v>109</v>
      </c>
      <c r="F67" s="108" t="s">
        <v>211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229</v>
      </c>
      <c r="B68" s="108" t="s">
        <v>126</v>
      </c>
      <c r="C68" s="108" t="s">
        <v>126</v>
      </c>
      <c r="D68" s="108" t="s">
        <v>126</v>
      </c>
      <c r="E68" s="108" t="s">
        <v>109</v>
      </c>
      <c r="F68" s="108" t="s">
        <v>212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3" t="s">
        <v>43</v>
      </c>
      <c r="B69" s="164"/>
      <c r="C69" s="164"/>
      <c r="D69" s="164"/>
      <c r="E69" s="164"/>
      <c r="F69" s="164"/>
      <c r="G69" s="164"/>
      <c r="H69" s="165"/>
      <c r="I69" s="23">
        <f>SUM(I67,I68)*20/100</f>
        <v>0</v>
      </c>
    </row>
    <row r="70" spans="1:16384" ht="24" customHeight="1">
      <c r="A70" s="160" t="s">
        <v>214</v>
      </c>
      <c r="B70" s="160"/>
      <c r="C70" s="160"/>
      <c r="D70" s="160"/>
      <c r="E70" s="160"/>
      <c r="F70" s="160"/>
      <c r="G70" s="160"/>
      <c r="H70" s="160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213</v>
      </c>
      <c r="B72" s="80"/>
      <c r="C72" s="80"/>
      <c r="D72" s="80"/>
      <c r="E72" s="80"/>
      <c r="F72" s="81" t="s">
        <v>43</v>
      </c>
      <c r="G72" s="166">
        <f>I80+I90+I99+I107</f>
        <v>0</v>
      </c>
      <c r="H72" s="166"/>
      <c r="I72" s="80" t="s">
        <v>0</v>
      </c>
    </row>
    <row r="73" spans="1:16384" ht="26.1" customHeight="1">
      <c r="A73" s="96" t="s">
        <v>230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231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232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233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234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235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236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3" t="s">
        <v>43</v>
      </c>
      <c r="B80" s="164"/>
      <c r="C80" s="164"/>
      <c r="D80" s="164"/>
      <c r="E80" s="164"/>
      <c r="F80" s="164"/>
      <c r="G80" s="164"/>
      <c r="H80" s="165"/>
      <c r="I80" s="148">
        <f>SUM(I75,I76,I77,I78,I79)/5</f>
        <v>0</v>
      </c>
    </row>
    <row r="81" spans="1:16384" s="39" customFormat="1" ht="24" customHeight="1">
      <c r="A81" s="160" t="s">
        <v>214</v>
      </c>
      <c r="B81" s="160"/>
      <c r="C81" s="160"/>
      <c r="D81" s="160"/>
      <c r="E81" s="160"/>
      <c r="F81" s="160"/>
      <c r="G81" s="160"/>
      <c r="H81" s="160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59" t="s">
        <v>237</v>
      </c>
      <c r="B83" s="159"/>
      <c r="C83" s="159"/>
      <c r="D83" s="159"/>
      <c r="E83" s="159"/>
      <c r="F83" s="159"/>
      <c r="G83" s="159"/>
      <c r="H83" s="159"/>
      <c r="I83" s="159"/>
    </row>
    <row r="84" spans="1:16384" ht="24" customHeight="1">
      <c r="A84" s="167" t="s">
        <v>62</v>
      </c>
      <c r="B84" s="168"/>
      <c r="C84" s="168"/>
      <c r="D84" s="168"/>
      <c r="E84" s="168"/>
      <c r="F84" s="168"/>
      <c r="G84" s="168"/>
      <c r="H84" s="168"/>
      <c r="I84" s="169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238</v>
      </c>
      <c r="B86" s="85">
        <v>0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239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0</v>
      </c>
      <c r="I87" s="142">
        <f>G87*H87</f>
        <v>0</v>
      </c>
    </row>
    <row r="88" spans="1:16384" ht="38.25" customHeight="1">
      <c r="A88" s="54" t="s">
        <v>240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0</v>
      </c>
      <c r="I88" s="144">
        <f>G88*H88</f>
        <v>0</v>
      </c>
    </row>
    <row r="89" spans="1:16384" ht="37.5" customHeight="1">
      <c r="A89" s="56" t="s">
        <v>241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0</v>
      </c>
      <c r="I89" s="144">
        <f>G89*H89</f>
        <v>0</v>
      </c>
    </row>
    <row r="90" spans="1:16384" ht="24" customHeight="1">
      <c r="A90" s="163" t="s">
        <v>43</v>
      </c>
      <c r="B90" s="164"/>
      <c r="C90" s="164"/>
      <c r="D90" s="164"/>
      <c r="E90" s="164"/>
      <c r="F90" s="164"/>
      <c r="G90" s="164"/>
      <c r="H90" s="165"/>
      <c r="I90" s="148">
        <f>SUM(I87:I89)/5</f>
        <v>0</v>
      </c>
    </row>
    <row r="91" spans="1:16384" ht="24" customHeight="1">
      <c r="A91" s="160" t="s">
        <v>214</v>
      </c>
      <c r="B91" s="160"/>
      <c r="C91" s="160"/>
      <c r="D91" s="160"/>
      <c r="E91" s="160"/>
      <c r="F91" s="160"/>
      <c r="G91" s="160"/>
      <c r="H91" s="160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242</v>
      </c>
      <c r="B93" s="59"/>
      <c r="C93" s="59"/>
      <c r="D93" s="70">
        <v>0</v>
      </c>
      <c r="E93" s="174" t="s">
        <v>101</v>
      </c>
      <c r="F93" s="174"/>
      <c r="G93" s="174"/>
      <c r="H93" s="174"/>
      <c r="I93" s="175"/>
    </row>
    <row r="94" spans="1:16384" ht="78" customHeight="1">
      <c r="A94" s="54" t="s">
        <v>243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244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245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246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247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3" t="s">
        <v>43</v>
      </c>
      <c r="B99" s="164"/>
      <c r="C99" s="164"/>
      <c r="D99" s="164"/>
      <c r="E99" s="164"/>
      <c r="F99" s="164"/>
      <c r="G99" s="164"/>
      <c r="H99" s="165"/>
      <c r="I99" s="148">
        <f>SUM(I94:I98)/5</f>
        <v>0</v>
      </c>
    </row>
    <row r="100" spans="1:9" ht="24" customHeight="1">
      <c r="A100" s="160" t="s">
        <v>214</v>
      </c>
      <c r="B100" s="160"/>
      <c r="C100" s="160"/>
      <c r="D100" s="160"/>
      <c r="E100" s="160"/>
      <c r="F100" s="160"/>
      <c r="G100" s="160"/>
      <c r="H100" s="160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248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71" t="s">
        <v>99</v>
      </c>
      <c r="B103" s="172"/>
      <c r="C103" s="172"/>
      <c r="D103" s="172"/>
      <c r="E103" s="172"/>
      <c r="F103" s="172"/>
      <c r="G103" s="172"/>
      <c r="H103" s="172"/>
      <c r="I103" s="173"/>
    </row>
    <row r="104" spans="1:9" ht="40.200000000000003" customHeight="1">
      <c r="A104" s="54" t="s">
        <v>249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250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251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70" t="s">
        <v>43</v>
      </c>
      <c r="B107" s="170"/>
      <c r="C107" s="170"/>
      <c r="D107" s="170"/>
      <c r="E107" s="170"/>
      <c r="F107" s="170"/>
      <c r="G107" s="170"/>
      <c r="H107" s="170"/>
      <c r="I107" s="148">
        <f>SUM(I104:I106)/5</f>
        <v>0</v>
      </c>
    </row>
    <row r="108" spans="1:9" ht="21.9" customHeight="1">
      <c r="A108" s="160" t="s">
        <v>214</v>
      </c>
      <c r="B108" s="160"/>
      <c r="C108" s="160"/>
      <c r="D108" s="160"/>
      <c r="E108" s="160"/>
      <c r="F108" s="160"/>
      <c r="G108" s="160"/>
      <c r="H108" s="160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B4:C4"/>
    <mergeCell ref="E4:F4"/>
    <mergeCell ref="H4:I4"/>
    <mergeCell ref="A1:I1"/>
    <mergeCell ref="A2:I2"/>
    <mergeCell ref="B3:C3"/>
    <mergeCell ref="E3:F3"/>
    <mergeCell ref="H3:I3"/>
    <mergeCell ref="A23:H23"/>
    <mergeCell ref="D6:E6"/>
    <mergeCell ref="F6:I6"/>
    <mergeCell ref="A7:A8"/>
    <mergeCell ref="B7:F7"/>
    <mergeCell ref="A9:F9"/>
    <mergeCell ref="G9:I9"/>
    <mergeCell ref="A14:H14"/>
    <mergeCell ref="A15:H15"/>
    <mergeCell ref="A17:F17"/>
    <mergeCell ref="G17:I17"/>
    <mergeCell ref="A22:H22"/>
    <mergeCell ref="A44:H44"/>
    <mergeCell ref="A25:F25"/>
    <mergeCell ref="G25:I25"/>
    <mergeCell ref="A29:H29"/>
    <mergeCell ref="A30:H30"/>
    <mergeCell ref="A32:F32"/>
    <mergeCell ref="G32:I32"/>
    <mergeCell ref="A36:H36"/>
    <mergeCell ref="A37:H37"/>
    <mergeCell ref="A39:F39"/>
    <mergeCell ref="G39:I39"/>
    <mergeCell ref="A43:H43"/>
    <mergeCell ref="A64:H64"/>
    <mergeCell ref="G46:H46"/>
    <mergeCell ref="A47:F47"/>
    <mergeCell ref="G47:I47"/>
    <mergeCell ref="A51:H51"/>
    <mergeCell ref="A52:H52"/>
    <mergeCell ref="A54:F54"/>
    <mergeCell ref="G54:I54"/>
    <mergeCell ref="A57:H57"/>
    <mergeCell ref="A58:H58"/>
    <mergeCell ref="A60:F60"/>
    <mergeCell ref="G60:I60"/>
    <mergeCell ref="A63:H63"/>
    <mergeCell ref="E93:I93"/>
    <mergeCell ref="A66:F66"/>
    <mergeCell ref="G66:I66"/>
    <mergeCell ref="A69:H69"/>
    <mergeCell ref="A70:H70"/>
    <mergeCell ref="G72:H72"/>
    <mergeCell ref="A80:H80"/>
    <mergeCell ref="A81:H81"/>
    <mergeCell ref="A83:I83"/>
    <mergeCell ref="A84:I84"/>
    <mergeCell ref="A90:H90"/>
    <mergeCell ref="A91:H91"/>
    <mergeCell ref="A99:H99"/>
    <mergeCell ref="A100:H100"/>
    <mergeCell ref="A103:I103"/>
    <mergeCell ref="A107:H107"/>
    <mergeCell ref="A108:H108"/>
  </mergeCells>
  <dataValidations count="2">
    <dataValidation type="decimal" operator="lessThan" allowBlank="1" showInputMessage="1" showErrorMessage="1" sqref="B102">
      <formula1>15</formula1>
    </dataValidation>
    <dataValidation type="decimal" operator="lessThan" allowBlank="1" showInputMessage="1" showErrorMessage="1" sqref="B86">
      <formula1>16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zoomScale="85" zoomScaleSheetLayoutView="85" workbookViewId="0">
      <selection activeCell="J7" sqref="J7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6" t="s">
        <v>107</v>
      </c>
      <c r="B1" s="177"/>
      <c r="C1" s="177"/>
      <c r="D1" s="177"/>
      <c r="E1" s="177"/>
      <c r="F1" s="177"/>
      <c r="G1" s="177"/>
      <c r="H1" s="177"/>
      <c r="I1" s="177"/>
    </row>
    <row r="2" spans="1:9" ht="25.8">
      <c r="A2" s="176" t="s">
        <v>108</v>
      </c>
      <c r="B2" s="176"/>
      <c r="C2" s="176"/>
      <c r="D2" s="176"/>
      <c r="E2" s="176"/>
      <c r="F2" s="176"/>
      <c r="G2" s="176"/>
      <c r="H2" s="176"/>
      <c r="I2" s="176"/>
    </row>
    <row r="3" spans="1:9" ht="18.899999999999999" customHeight="1">
      <c r="A3" s="71" t="s">
        <v>19</v>
      </c>
      <c r="B3" s="178"/>
      <c r="C3" s="178"/>
      <c r="D3" s="72" t="s">
        <v>134</v>
      </c>
      <c r="E3" s="178"/>
      <c r="F3" s="178"/>
      <c r="G3" s="72" t="s">
        <v>20</v>
      </c>
      <c r="H3" s="179" t="s">
        <v>21</v>
      </c>
      <c r="I3" s="179"/>
    </row>
    <row r="4" spans="1:9" ht="18.899999999999999" customHeight="1">
      <c r="A4" s="71" t="s">
        <v>22</v>
      </c>
      <c r="B4" s="181" t="s">
        <v>112</v>
      </c>
      <c r="C4" s="181"/>
      <c r="D4" s="151" t="s">
        <v>134</v>
      </c>
      <c r="E4" s="181" t="s">
        <v>23</v>
      </c>
      <c r="F4" s="181"/>
      <c r="G4" s="72" t="s">
        <v>20</v>
      </c>
      <c r="H4" s="179" t="s">
        <v>24</v>
      </c>
      <c r="I4" s="179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7" t="s">
        <v>100</v>
      </c>
      <c r="E6" s="188"/>
      <c r="F6" s="189"/>
      <c r="G6" s="190"/>
      <c r="H6" s="190"/>
      <c r="I6" s="191"/>
    </row>
    <row r="7" spans="1:9" ht="36">
      <c r="A7" s="182" t="s">
        <v>25</v>
      </c>
      <c r="B7" s="184" t="s">
        <v>26</v>
      </c>
      <c r="C7" s="185"/>
      <c r="D7" s="185"/>
      <c r="E7" s="185"/>
      <c r="F7" s="186"/>
      <c r="G7" s="105" t="s">
        <v>27</v>
      </c>
      <c r="H7" s="105" t="s">
        <v>28</v>
      </c>
      <c r="I7" s="105" t="s">
        <v>29</v>
      </c>
    </row>
    <row r="8" spans="1:9" ht="18">
      <c r="A8" s="183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93" t="s">
        <v>195</v>
      </c>
      <c r="B9" s="193"/>
      <c r="C9" s="193"/>
      <c r="D9" s="193"/>
      <c r="E9" s="193"/>
      <c r="F9" s="193"/>
      <c r="G9" s="192">
        <v>20</v>
      </c>
      <c r="H9" s="192"/>
      <c r="I9" s="192"/>
    </row>
    <row r="10" spans="1:9" ht="109.8" customHeight="1">
      <c r="A10" s="21" t="s">
        <v>113</v>
      </c>
      <c r="B10" s="109" t="s">
        <v>124</v>
      </c>
      <c r="C10" s="109" t="s">
        <v>114</v>
      </c>
      <c r="D10" s="109" t="s">
        <v>115</v>
      </c>
      <c r="E10" s="109" t="s">
        <v>116</v>
      </c>
      <c r="F10" s="109" t="s">
        <v>117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118</v>
      </c>
      <c r="B11" s="108" t="s">
        <v>119</v>
      </c>
      <c r="C11" s="108" t="s">
        <v>120</v>
      </c>
      <c r="D11" s="108" t="s">
        <v>121</v>
      </c>
      <c r="E11" s="108" t="s">
        <v>122</v>
      </c>
      <c r="F11" s="108" t="s">
        <v>123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125</v>
      </c>
      <c r="B12" s="111" t="s">
        <v>126</v>
      </c>
      <c r="C12" s="108" t="s">
        <v>127</v>
      </c>
      <c r="D12" s="108" t="s">
        <v>128</v>
      </c>
      <c r="E12" s="108" t="s">
        <v>129</v>
      </c>
      <c r="F12" s="108" t="s">
        <v>130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131</v>
      </c>
      <c r="B13" s="111" t="s">
        <v>126</v>
      </c>
      <c r="C13" s="111" t="s">
        <v>126</v>
      </c>
      <c r="D13" s="111" t="s">
        <v>126</v>
      </c>
      <c r="E13" s="108" t="s">
        <v>132</v>
      </c>
      <c r="F13" s="108" t="s">
        <v>133</v>
      </c>
      <c r="G13" s="126"/>
      <c r="H13" s="127">
        <v>4</v>
      </c>
      <c r="I13" s="113">
        <f t="shared" si="0"/>
        <v>0</v>
      </c>
    </row>
    <row r="14" spans="1:9" ht="24.9" customHeight="1">
      <c r="A14" s="180" t="s">
        <v>33</v>
      </c>
      <c r="B14" s="180"/>
      <c r="C14" s="180"/>
      <c r="D14" s="180"/>
      <c r="E14" s="180"/>
      <c r="F14" s="180"/>
      <c r="G14" s="180"/>
      <c r="H14" s="180"/>
      <c r="I14" s="65">
        <f>SUM(I10,I11,I12,I13)*20/100</f>
        <v>0</v>
      </c>
    </row>
    <row r="15" spans="1:9" ht="24.9" customHeight="1">
      <c r="A15" s="180" t="s">
        <v>135</v>
      </c>
      <c r="B15" s="180"/>
      <c r="C15" s="180"/>
      <c r="D15" s="180"/>
      <c r="E15" s="180"/>
      <c r="F15" s="180"/>
      <c r="G15" s="180"/>
      <c r="H15" s="180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93" t="s">
        <v>2</v>
      </c>
      <c r="B17" s="193"/>
      <c r="C17" s="193"/>
      <c r="D17" s="193"/>
      <c r="E17" s="193"/>
      <c r="F17" s="193"/>
      <c r="G17" s="192">
        <v>10</v>
      </c>
      <c r="H17" s="192"/>
      <c r="I17" s="192"/>
    </row>
    <row r="18" spans="1:9" ht="256.8" customHeight="1">
      <c r="A18" s="110" t="s">
        <v>136</v>
      </c>
      <c r="B18" s="108" t="s">
        <v>137</v>
      </c>
      <c r="C18" s="108" t="s">
        <v>138</v>
      </c>
      <c r="D18" s="108" t="s">
        <v>139</v>
      </c>
      <c r="E18" s="108" t="s">
        <v>140</v>
      </c>
      <c r="F18" s="116" t="s">
        <v>141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142</v>
      </c>
      <c r="B19" s="108" t="s">
        <v>143</v>
      </c>
      <c r="C19" s="108" t="s">
        <v>144</v>
      </c>
      <c r="D19" s="108" t="s">
        <v>145</v>
      </c>
      <c r="E19" s="108" t="s">
        <v>146</v>
      </c>
      <c r="F19" s="108" t="s">
        <v>147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148</v>
      </c>
      <c r="B20" s="108"/>
      <c r="C20" s="108" t="s">
        <v>149</v>
      </c>
      <c r="D20" s="108" t="s">
        <v>150</v>
      </c>
      <c r="E20" s="108" t="s">
        <v>151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152</v>
      </c>
      <c r="B21" s="119" t="s">
        <v>126</v>
      </c>
      <c r="C21" s="119" t="s">
        <v>126</v>
      </c>
      <c r="D21" s="119" t="s">
        <v>153</v>
      </c>
      <c r="E21" s="119" t="s">
        <v>154</v>
      </c>
      <c r="F21" s="119" t="s">
        <v>155</v>
      </c>
      <c r="G21" s="128"/>
      <c r="H21" s="129">
        <v>3</v>
      </c>
      <c r="I21" s="76">
        <f t="shared" si="1"/>
        <v>0</v>
      </c>
    </row>
    <row r="22" spans="1:9" ht="26.25" customHeight="1">
      <c r="A22" s="160" t="s">
        <v>33</v>
      </c>
      <c r="B22" s="160"/>
      <c r="C22" s="160"/>
      <c r="D22" s="160"/>
      <c r="E22" s="160"/>
      <c r="F22" s="160"/>
      <c r="G22" s="160"/>
      <c r="H22" s="160"/>
      <c r="I22" s="23">
        <f>SUM(I18,I19,I20,I21)*20/100</f>
        <v>0</v>
      </c>
    </row>
    <row r="23" spans="1:9" ht="24.9" customHeight="1">
      <c r="A23" s="160" t="s">
        <v>135</v>
      </c>
      <c r="B23" s="160"/>
      <c r="C23" s="160"/>
      <c r="D23" s="160"/>
      <c r="E23" s="160"/>
      <c r="F23" s="160"/>
      <c r="G23" s="160"/>
      <c r="H23" s="160"/>
      <c r="I23" s="23">
        <f>I22*7/10</f>
        <v>0</v>
      </c>
    </row>
    <row r="24" spans="1:9" ht="25.05" customHeight="1">
      <c r="A24" s="27"/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94" t="s">
        <v>34</v>
      </c>
      <c r="B25" s="195"/>
      <c r="C25" s="195"/>
      <c r="D25" s="195"/>
      <c r="E25" s="195"/>
      <c r="F25" s="196"/>
      <c r="G25" s="197">
        <v>10</v>
      </c>
      <c r="H25" s="198"/>
      <c r="I25" s="199"/>
    </row>
    <row r="26" spans="1:9" ht="115.2" customHeight="1">
      <c r="A26" s="110" t="s">
        <v>156</v>
      </c>
      <c r="B26" s="108" t="s">
        <v>157</v>
      </c>
      <c r="C26" s="108" t="s">
        <v>158</v>
      </c>
      <c r="D26" s="108" t="s">
        <v>159</v>
      </c>
      <c r="E26" s="108" t="s">
        <v>160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161</v>
      </c>
      <c r="B27" s="108" t="s">
        <v>162</v>
      </c>
      <c r="C27" s="108" t="s">
        <v>163</v>
      </c>
      <c r="D27" s="108" t="s">
        <v>164</v>
      </c>
      <c r="E27" s="108" t="s">
        <v>165</v>
      </c>
      <c r="F27" s="108" t="s">
        <v>166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167</v>
      </c>
      <c r="B28" s="108" t="s">
        <v>168</v>
      </c>
      <c r="C28" s="108" t="s">
        <v>169</v>
      </c>
      <c r="D28" s="108" t="s">
        <v>170</v>
      </c>
      <c r="E28" s="108" t="s">
        <v>171</v>
      </c>
      <c r="F28" s="108" t="s">
        <v>172</v>
      </c>
      <c r="G28" s="128"/>
      <c r="H28" s="129">
        <v>5</v>
      </c>
      <c r="I28" s="76">
        <f>G28*H28</f>
        <v>0</v>
      </c>
    </row>
    <row r="29" spans="1:9" ht="24.9" customHeight="1">
      <c r="A29" s="160" t="s">
        <v>33</v>
      </c>
      <c r="B29" s="160"/>
      <c r="C29" s="160"/>
      <c r="D29" s="160"/>
      <c r="E29" s="160"/>
      <c r="F29" s="160"/>
      <c r="G29" s="160"/>
      <c r="H29" s="160"/>
      <c r="I29" s="23">
        <f>SUM(I26,I27,I28)*20/100</f>
        <v>0</v>
      </c>
    </row>
    <row r="30" spans="1:9" ht="24.75" customHeight="1">
      <c r="A30" s="160" t="s">
        <v>135</v>
      </c>
      <c r="B30" s="160"/>
      <c r="C30" s="160"/>
      <c r="D30" s="160"/>
      <c r="E30" s="160"/>
      <c r="F30" s="160"/>
      <c r="G30" s="160"/>
      <c r="H30" s="160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94" t="s">
        <v>173</v>
      </c>
      <c r="B32" s="195"/>
      <c r="C32" s="195"/>
      <c r="D32" s="195"/>
      <c r="E32" s="195"/>
      <c r="F32" s="196"/>
      <c r="G32" s="197">
        <v>10</v>
      </c>
      <c r="H32" s="198"/>
      <c r="I32" s="199"/>
    </row>
    <row r="33" spans="1:9" ht="153" customHeight="1">
      <c r="A33" s="110" t="s">
        <v>174</v>
      </c>
      <c r="B33" s="108" t="s">
        <v>175</v>
      </c>
      <c r="C33" s="108" t="s">
        <v>176</v>
      </c>
      <c r="D33" s="108" t="s">
        <v>177</v>
      </c>
      <c r="E33" s="108" t="s">
        <v>178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179</v>
      </c>
      <c r="B34" s="111" t="s">
        <v>126</v>
      </c>
      <c r="C34" s="111" t="s">
        <v>126</v>
      </c>
      <c r="D34" s="111" t="s">
        <v>126</v>
      </c>
      <c r="E34" s="108" t="s">
        <v>180</v>
      </c>
      <c r="F34" s="108" t="s">
        <v>181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182</v>
      </c>
      <c r="B35" s="111" t="s">
        <v>126</v>
      </c>
      <c r="C35" s="111" t="s">
        <v>126</v>
      </c>
      <c r="D35" s="111" t="s">
        <v>126</v>
      </c>
      <c r="E35" s="111" t="s">
        <v>183</v>
      </c>
      <c r="F35" s="111" t="s">
        <v>184</v>
      </c>
      <c r="G35" s="126"/>
      <c r="H35" s="127">
        <v>5</v>
      </c>
      <c r="I35" s="130">
        <f t="shared" si="2"/>
        <v>0</v>
      </c>
    </row>
    <row r="36" spans="1:9" ht="24.9" customHeight="1">
      <c r="A36" s="160" t="s">
        <v>37</v>
      </c>
      <c r="B36" s="160"/>
      <c r="C36" s="160"/>
      <c r="D36" s="160"/>
      <c r="E36" s="160"/>
      <c r="F36" s="160"/>
      <c r="G36" s="160"/>
      <c r="H36" s="160"/>
      <c r="I36" s="23">
        <f>SUM(I32,I33,I34,I35)*20/100</f>
        <v>0</v>
      </c>
    </row>
    <row r="37" spans="1:9" ht="24.9" customHeight="1">
      <c r="A37" s="160" t="s">
        <v>135</v>
      </c>
      <c r="B37" s="160"/>
      <c r="C37" s="160"/>
      <c r="D37" s="160"/>
      <c r="E37" s="160"/>
      <c r="F37" s="160"/>
      <c r="G37" s="160"/>
      <c r="H37" s="160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94" t="s">
        <v>38</v>
      </c>
      <c r="B39" s="195"/>
      <c r="C39" s="195"/>
      <c r="D39" s="195"/>
      <c r="E39" s="195"/>
      <c r="F39" s="195"/>
      <c r="G39" s="192">
        <v>10</v>
      </c>
      <c r="H39" s="192"/>
      <c r="I39" s="192"/>
    </row>
    <row r="40" spans="1:9" ht="64.2" customHeight="1">
      <c r="A40" s="123" t="s">
        <v>4</v>
      </c>
      <c r="B40" s="108" t="s">
        <v>175</v>
      </c>
      <c r="C40" s="108" t="s">
        <v>176</v>
      </c>
      <c r="D40" s="108" t="s">
        <v>177</v>
      </c>
      <c r="E40" s="108" t="s">
        <v>178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185</v>
      </c>
      <c r="B41" s="108" t="s">
        <v>39</v>
      </c>
      <c r="C41" s="108" t="s">
        <v>186</v>
      </c>
      <c r="D41" s="108" t="s">
        <v>40</v>
      </c>
      <c r="E41" s="108" t="s">
        <v>187</v>
      </c>
      <c r="F41" s="108" t="s">
        <v>188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189</v>
      </c>
      <c r="B42" s="108" t="s">
        <v>41</v>
      </c>
      <c r="C42" s="108" t="s">
        <v>5</v>
      </c>
      <c r="D42" s="108" t="s">
        <v>42</v>
      </c>
      <c r="E42" s="108" t="s">
        <v>190</v>
      </c>
      <c r="F42" s="108" t="s">
        <v>191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60" t="s">
        <v>33</v>
      </c>
      <c r="B43" s="160"/>
      <c r="C43" s="160"/>
      <c r="D43" s="160"/>
      <c r="E43" s="160"/>
      <c r="F43" s="160"/>
      <c r="G43" s="160"/>
      <c r="H43" s="160"/>
      <c r="I43" s="23">
        <f>SUM(I40,I41,I42)*20/100</f>
        <v>0</v>
      </c>
    </row>
    <row r="44" spans="1:9" s="32" customFormat="1" ht="24.9" customHeight="1">
      <c r="A44" s="160" t="s">
        <v>135</v>
      </c>
      <c r="B44" s="160"/>
      <c r="C44" s="160"/>
      <c r="D44" s="160"/>
      <c r="E44" s="160"/>
      <c r="F44" s="160"/>
      <c r="G44" s="160"/>
      <c r="H44" s="160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194</v>
      </c>
      <c r="B46" s="80"/>
      <c r="C46" s="80"/>
      <c r="D46" s="80"/>
      <c r="E46" s="80"/>
      <c r="F46" s="81" t="s">
        <v>43</v>
      </c>
      <c r="G46" s="166">
        <f>I75+I85+I94+I102</f>
        <v>0</v>
      </c>
      <c r="H46" s="166"/>
      <c r="I46" s="80" t="s">
        <v>0</v>
      </c>
    </row>
    <row r="47" spans="1:9" ht="24" customHeight="1">
      <c r="A47" s="161" t="s">
        <v>217</v>
      </c>
      <c r="B47" s="161"/>
      <c r="C47" s="161"/>
      <c r="D47" s="161"/>
      <c r="E47" s="161"/>
      <c r="F47" s="161"/>
      <c r="G47" s="162">
        <v>8</v>
      </c>
      <c r="H47" s="162"/>
      <c r="I47" s="162"/>
    </row>
    <row r="48" spans="1:9" ht="230.4" customHeight="1">
      <c r="A48" s="123" t="s">
        <v>218</v>
      </c>
      <c r="B48" s="119" t="s">
        <v>126</v>
      </c>
      <c r="C48" s="135" t="s">
        <v>196</v>
      </c>
      <c r="D48" s="119" t="s">
        <v>197</v>
      </c>
      <c r="E48" s="119" t="s">
        <v>198</v>
      </c>
      <c r="F48" s="119" t="s">
        <v>199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219</v>
      </c>
      <c r="B49" s="134" t="s">
        <v>126</v>
      </c>
      <c r="C49" s="119" t="s">
        <v>126</v>
      </c>
      <c r="D49" s="135" t="s">
        <v>200</v>
      </c>
      <c r="E49" s="119" t="s">
        <v>109</v>
      </c>
      <c r="F49" s="119" t="s">
        <v>201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220</v>
      </c>
      <c r="B50" s="136" t="s">
        <v>126</v>
      </c>
      <c r="C50" s="136" t="s">
        <v>126</v>
      </c>
      <c r="D50" s="119" t="s">
        <v>110</v>
      </c>
      <c r="E50" s="119" t="s">
        <v>202</v>
      </c>
      <c r="F50" s="119" t="s">
        <v>203</v>
      </c>
      <c r="G50" s="131"/>
      <c r="H50" s="132">
        <v>2</v>
      </c>
      <c r="I50" s="133">
        <f t="shared" si="4"/>
        <v>0</v>
      </c>
    </row>
    <row r="51" spans="1:9" ht="24" customHeight="1">
      <c r="A51" s="163" t="s">
        <v>43</v>
      </c>
      <c r="B51" s="164"/>
      <c r="C51" s="164"/>
      <c r="D51" s="164"/>
      <c r="E51" s="164"/>
      <c r="F51" s="164"/>
      <c r="G51" s="164"/>
      <c r="H51" s="165"/>
      <c r="I51" s="23">
        <f>SUM(I48,I49,I50)*20/100</f>
        <v>0</v>
      </c>
    </row>
    <row r="52" spans="1:9" ht="24" customHeight="1">
      <c r="A52" s="160" t="s">
        <v>214</v>
      </c>
      <c r="B52" s="160"/>
      <c r="C52" s="160"/>
      <c r="D52" s="160"/>
      <c r="E52" s="160"/>
      <c r="F52" s="160"/>
      <c r="G52" s="160"/>
      <c r="H52" s="160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1" t="s">
        <v>221</v>
      </c>
      <c r="B54" s="161"/>
      <c r="C54" s="161"/>
      <c r="D54" s="161"/>
      <c r="E54" s="161"/>
      <c r="F54" s="161"/>
      <c r="G54" s="162">
        <v>4</v>
      </c>
      <c r="H54" s="162"/>
      <c r="I54" s="162"/>
    </row>
    <row r="55" spans="1:9" ht="79.8" customHeight="1">
      <c r="A55" s="123" t="s">
        <v>222</v>
      </c>
      <c r="B55" s="108" t="s">
        <v>126</v>
      </c>
      <c r="C55" s="108" t="s">
        <v>126</v>
      </c>
      <c r="D55" s="108" t="s">
        <v>126</v>
      </c>
      <c r="E55" s="108" t="s">
        <v>204</v>
      </c>
      <c r="F55" s="108" t="s">
        <v>205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223</v>
      </c>
      <c r="B56" s="108" t="s">
        <v>126</v>
      </c>
      <c r="C56" s="108" t="s">
        <v>126</v>
      </c>
      <c r="D56" s="108" t="s">
        <v>109</v>
      </c>
      <c r="E56" s="108" t="s">
        <v>207</v>
      </c>
      <c r="F56" s="108" t="s">
        <v>206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3" t="s">
        <v>43</v>
      </c>
      <c r="B57" s="164"/>
      <c r="C57" s="164"/>
      <c r="D57" s="164"/>
      <c r="E57" s="164"/>
      <c r="F57" s="164"/>
      <c r="G57" s="164"/>
      <c r="H57" s="165"/>
      <c r="I57" s="23">
        <f>SUM(I55,I56)*20/100</f>
        <v>0</v>
      </c>
    </row>
    <row r="58" spans="1:9" s="34" customFormat="1" ht="24" customHeight="1">
      <c r="A58" s="160" t="s">
        <v>214</v>
      </c>
      <c r="B58" s="160"/>
      <c r="C58" s="160"/>
      <c r="D58" s="160"/>
      <c r="E58" s="160"/>
      <c r="F58" s="160"/>
      <c r="G58" s="160"/>
      <c r="H58" s="160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1" t="s">
        <v>224</v>
      </c>
      <c r="B60" s="161"/>
      <c r="C60" s="161"/>
      <c r="D60" s="161"/>
      <c r="E60" s="161"/>
      <c r="F60" s="161"/>
      <c r="G60" s="162">
        <v>4</v>
      </c>
      <c r="H60" s="162"/>
      <c r="I60" s="162"/>
    </row>
    <row r="61" spans="1:9" ht="65.400000000000006" customHeight="1">
      <c r="A61" s="123" t="s">
        <v>225</v>
      </c>
      <c r="B61" s="137" t="s">
        <v>126</v>
      </c>
      <c r="C61" s="137" t="s">
        <v>126</v>
      </c>
      <c r="D61" s="137" t="s">
        <v>126</v>
      </c>
      <c r="E61" s="137" t="s">
        <v>204</v>
      </c>
      <c r="F61" s="137" t="s">
        <v>205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226</v>
      </c>
      <c r="B62" s="118" t="s">
        <v>126</v>
      </c>
      <c r="C62" s="118" t="s">
        <v>126</v>
      </c>
      <c r="D62" s="118" t="s">
        <v>208</v>
      </c>
      <c r="E62" s="118" t="s">
        <v>209</v>
      </c>
      <c r="F62" s="118" t="s">
        <v>210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3" t="s">
        <v>43</v>
      </c>
      <c r="B63" s="164"/>
      <c r="C63" s="164"/>
      <c r="D63" s="164"/>
      <c r="E63" s="164"/>
      <c r="F63" s="164"/>
      <c r="G63" s="164"/>
      <c r="H63" s="165"/>
      <c r="I63" s="23">
        <f>SUM(I61,I62)*20/100</f>
        <v>0</v>
      </c>
    </row>
    <row r="64" spans="1:9" s="35" customFormat="1" ht="24" customHeight="1">
      <c r="A64" s="160" t="s">
        <v>214</v>
      </c>
      <c r="B64" s="160"/>
      <c r="C64" s="160"/>
      <c r="D64" s="160"/>
      <c r="E64" s="160"/>
      <c r="F64" s="160"/>
      <c r="G64" s="160"/>
      <c r="H64" s="160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1" t="s">
        <v>227</v>
      </c>
      <c r="B66" s="161"/>
      <c r="C66" s="161"/>
      <c r="D66" s="161"/>
      <c r="E66" s="161"/>
      <c r="F66" s="161"/>
      <c r="G66" s="162">
        <v>4</v>
      </c>
      <c r="H66" s="162"/>
      <c r="I66" s="162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228</v>
      </c>
      <c r="B67" s="108" t="s">
        <v>126</v>
      </c>
      <c r="C67" s="108" t="s">
        <v>126</v>
      </c>
      <c r="D67" s="108" t="s">
        <v>126</v>
      </c>
      <c r="E67" s="108" t="s">
        <v>109</v>
      </c>
      <c r="F67" s="108" t="s">
        <v>211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229</v>
      </c>
      <c r="B68" s="108" t="s">
        <v>126</v>
      </c>
      <c r="C68" s="108" t="s">
        <v>126</v>
      </c>
      <c r="D68" s="108" t="s">
        <v>126</v>
      </c>
      <c r="E68" s="108" t="s">
        <v>109</v>
      </c>
      <c r="F68" s="108" t="s">
        <v>212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3" t="s">
        <v>43</v>
      </c>
      <c r="B69" s="164"/>
      <c r="C69" s="164"/>
      <c r="D69" s="164"/>
      <c r="E69" s="164"/>
      <c r="F69" s="164"/>
      <c r="G69" s="164"/>
      <c r="H69" s="165"/>
      <c r="I69" s="23">
        <f>SUM(I67,I68)*20/100</f>
        <v>0</v>
      </c>
    </row>
    <row r="70" spans="1:16384" ht="24" customHeight="1">
      <c r="A70" s="160" t="s">
        <v>214</v>
      </c>
      <c r="B70" s="160"/>
      <c r="C70" s="160"/>
      <c r="D70" s="160"/>
      <c r="E70" s="160"/>
      <c r="F70" s="160"/>
      <c r="G70" s="160"/>
      <c r="H70" s="160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213</v>
      </c>
      <c r="B72" s="80"/>
      <c r="C72" s="80"/>
      <c r="D72" s="80"/>
      <c r="E72" s="80"/>
      <c r="F72" s="81" t="s">
        <v>43</v>
      </c>
      <c r="G72" s="166">
        <f>I80+I90+I99+I107</f>
        <v>0</v>
      </c>
      <c r="H72" s="166"/>
      <c r="I72" s="80" t="s">
        <v>0</v>
      </c>
    </row>
    <row r="73" spans="1:16384" ht="26.1" customHeight="1">
      <c r="A73" s="96" t="s">
        <v>230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231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232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233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234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235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236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3" t="s">
        <v>43</v>
      </c>
      <c r="B80" s="164"/>
      <c r="C80" s="164"/>
      <c r="D80" s="164"/>
      <c r="E80" s="164"/>
      <c r="F80" s="164"/>
      <c r="G80" s="164"/>
      <c r="H80" s="165"/>
      <c r="I80" s="148">
        <f>SUM(I75,I76,I77,I78,I79)/5</f>
        <v>0</v>
      </c>
    </row>
    <row r="81" spans="1:16384" s="39" customFormat="1" ht="24" customHeight="1">
      <c r="A81" s="160" t="s">
        <v>214</v>
      </c>
      <c r="B81" s="160"/>
      <c r="C81" s="160"/>
      <c r="D81" s="160"/>
      <c r="E81" s="160"/>
      <c r="F81" s="160"/>
      <c r="G81" s="160"/>
      <c r="H81" s="160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59" t="s">
        <v>237</v>
      </c>
      <c r="B83" s="159"/>
      <c r="C83" s="159"/>
      <c r="D83" s="159"/>
      <c r="E83" s="159"/>
      <c r="F83" s="159"/>
      <c r="G83" s="159"/>
      <c r="H83" s="159"/>
      <c r="I83" s="159"/>
    </row>
    <row r="84" spans="1:16384" ht="24" customHeight="1">
      <c r="A84" s="167" t="s">
        <v>62</v>
      </c>
      <c r="B84" s="168"/>
      <c r="C84" s="168"/>
      <c r="D84" s="168"/>
      <c r="E84" s="168"/>
      <c r="F84" s="168"/>
      <c r="G84" s="168"/>
      <c r="H84" s="168"/>
      <c r="I84" s="169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238</v>
      </c>
      <c r="B86" s="85">
        <v>0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239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0</v>
      </c>
      <c r="I87" s="142">
        <f>G87*H87</f>
        <v>0</v>
      </c>
    </row>
    <row r="88" spans="1:16384" ht="38.25" customHeight="1">
      <c r="A88" s="54" t="s">
        <v>240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0</v>
      </c>
      <c r="I88" s="144">
        <f>G88*H88</f>
        <v>0</v>
      </c>
    </row>
    <row r="89" spans="1:16384" ht="37.5" customHeight="1">
      <c r="A89" s="56" t="s">
        <v>241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0</v>
      </c>
      <c r="I89" s="144">
        <f>G89*H89</f>
        <v>0</v>
      </c>
    </row>
    <row r="90" spans="1:16384" ht="24" customHeight="1">
      <c r="A90" s="163" t="s">
        <v>43</v>
      </c>
      <c r="B90" s="164"/>
      <c r="C90" s="164"/>
      <c r="D90" s="164"/>
      <c r="E90" s="164"/>
      <c r="F90" s="164"/>
      <c r="G90" s="164"/>
      <c r="H90" s="165"/>
      <c r="I90" s="148">
        <f>SUM(I87:I89)/5</f>
        <v>0</v>
      </c>
    </row>
    <row r="91" spans="1:16384" ht="24" customHeight="1">
      <c r="A91" s="160" t="s">
        <v>214</v>
      </c>
      <c r="B91" s="160"/>
      <c r="C91" s="160"/>
      <c r="D91" s="160"/>
      <c r="E91" s="160"/>
      <c r="F91" s="160"/>
      <c r="G91" s="160"/>
      <c r="H91" s="160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242</v>
      </c>
      <c r="B93" s="59"/>
      <c r="C93" s="59"/>
      <c r="D93" s="70">
        <v>0</v>
      </c>
      <c r="E93" s="174" t="s">
        <v>101</v>
      </c>
      <c r="F93" s="174"/>
      <c r="G93" s="174"/>
      <c r="H93" s="174"/>
      <c r="I93" s="175"/>
    </row>
    <row r="94" spans="1:16384" ht="78" customHeight="1">
      <c r="A94" s="54" t="s">
        <v>243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244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245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246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247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3" t="s">
        <v>43</v>
      </c>
      <c r="B99" s="164"/>
      <c r="C99" s="164"/>
      <c r="D99" s="164"/>
      <c r="E99" s="164"/>
      <c r="F99" s="164"/>
      <c r="G99" s="164"/>
      <c r="H99" s="165"/>
      <c r="I99" s="148">
        <f>SUM(I94:I98)/5</f>
        <v>0</v>
      </c>
    </row>
    <row r="100" spans="1:9" ht="24" customHeight="1">
      <c r="A100" s="160" t="s">
        <v>214</v>
      </c>
      <c r="B100" s="160"/>
      <c r="C100" s="160"/>
      <c r="D100" s="160"/>
      <c r="E100" s="160"/>
      <c r="F100" s="160"/>
      <c r="G100" s="160"/>
      <c r="H100" s="160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248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71" t="s">
        <v>99</v>
      </c>
      <c r="B103" s="172"/>
      <c r="C103" s="172"/>
      <c r="D103" s="172"/>
      <c r="E103" s="172"/>
      <c r="F103" s="172"/>
      <c r="G103" s="172"/>
      <c r="H103" s="172"/>
      <c r="I103" s="173"/>
    </row>
    <row r="104" spans="1:9" ht="40.200000000000003" customHeight="1">
      <c r="A104" s="54" t="s">
        <v>249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250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251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70" t="s">
        <v>43</v>
      </c>
      <c r="B107" s="170"/>
      <c r="C107" s="170"/>
      <c r="D107" s="170"/>
      <c r="E107" s="170"/>
      <c r="F107" s="170"/>
      <c r="G107" s="170"/>
      <c r="H107" s="170"/>
      <c r="I107" s="148">
        <f>SUM(I104:I106)/5</f>
        <v>0</v>
      </c>
    </row>
    <row r="108" spans="1:9" ht="21.9" customHeight="1">
      <c r="A108" s="160" t="s">
        <v>214</v>
      </c>
      <c r="B108" s="160"/>
      <c r="C108" s="160"/>
      <c r="D108" s="160"/>
      <c r="E108" s="160"/>
      <c r="F108" s="160"/>
      <c r="G108" s="160"/>
      <c r="H108" s="160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B4:C4"/>
    <mergeCell ref="E4:F4"/>
    <mergeCell ref="H4:I4"/>
    <mergeCell ref="A1:I1"/>
    <mergeCell ref="A2:I2"/>
    <mergeCell ref="B3:C3"/>
    <mergeCell ref="E3:F3"/>
    <mergeCell ref="H3:I3"/>
    <mergeCell ref="A23:H23"/>
    <mergeCell ref="D6:E6"/>
    <mergeCell ref="F6:I6"/>
    <mergeCell ref="A7:A8"/>
    <mergeCell ref="B7:F7"/>
    <mergeCell ref="A9:F9"/>
    <mergeCell ref="G9:I9"/>
    <mergeCell ref="A14:H14"/>
    <mergeCell ref="A15:H15"/>
    <mergeCell ref="A17:F17"/>
    <mergeCell ref="G17:I17"/>
    <mergeCell ref="A22:H22"/>
    <mergeCell ref="A44:H44"/>
    <mergeCell ref="A25:F25"/>
    <mergeCell ref="G25:I25"/>
    <mergeCell ref="A29:H29"/>
    <mergeCell ref="A30:H30"/>
    <mergeCell ref="A32:F32"/>
    <mergeCell ref="G32:I32"/>
    <mergeCell ref="A36:H36"/>
    <mergeCell ref="A37:H37"/>
    <mergeCell ref="A39:F39"/>
    <mergeCell ref="G39:I39"/>
    <mergeCell ref="A43:H43"/>
    <mergeCell ref="A64:H64"/>
    <mergeCell ref="G46:H46"/>
    <mergeCell ref="A47:F47"/>
    <mergeCell ref="G47:I47"/>
    <mergeCell ref="A51:H51"/>
    <mergeCell ref="A52:H52"/>
    <mergeCell ref="A54:F54"/>
    <mergeCell ref="G54:I54"/>
    <mergeCell ref="A57:H57"/>
    <mergeCell ref="A58:H58"/>
    <mergeCell ref="A60:F60"/>
    <mergeCell ref="G60:I60"/>
    <mergeCell ref="A63:H63"/>
    <mergeCell ref="E93:I93"/>
    <mergeCell ref="A66:F66"/>
    <mergeCell ref="G66:I66"/>
    <mergeCell ref="A69:H69"/>
    <mergeCell ref="A70:H70"/>
    <mergeCell ref="G72:H72"/>
    <mergeCell ref="A80:H80"/>
    <mergeCell ref="A81:H81"/>
    <mergeCell ref="A83:I83"/>
    <mergeCell ref="A84:I84"/>
    <mergeCell ref="A90:H90"/>
    <mergeCell ref="A91:H91"/>
    <mergeCell ref="A99:H99"/>
    <mergeCell ref="A100:H100"/>
    <mergeCell ref="A103:I103"/>
    <mergeCell ref="A107:H107"/>
    <mergeCell ref="A108:H108"/>
  </mergeCells>
  <dataValidations count="2">
    <dataValidation type="decimal" operator="lessThan" allowBlank="1" showInputMessage="1" showErrorMessage="1" sqref="B86">
      <formula1>16</formula1>
    </dataValidation>
    <dataValidation type="decimal" operator="lessThan" allowBlank="1" showInputMessage="1" showErrorMessage="1" sqref="B102">
      <formula1>15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zoomScale="85" zoomScaleSheetLayoutView="85" workbookViewId="0">
      <selection activeCell="K10" sqref="K10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6" t="s">
        <v>107</v>
      </c>
      <c r="B1" s="177"/>
      <c r="C1" s="177"/>
      <c r="D1" s="177"/>
      <c r="E1" s="177"/>
      <c r="F1" s="177"/>
      <c r="G1" s="177"/>
      <c r="H1" s="177"/>
      <c r="I1" s="177"/>
    </row>
    <row r="2" spans="1:9" ht="25.8">
      <c r="A2" s="176" t="s">
        <v>108</v>
      </c>
      <c r="B2" s="176"/>
      <c r="C2" s="176"/>
      <c r="D2" s="176"/>
      <c r="E2" s="176"/>
      <c r="F2" s="176"/>
      <c r="G2" s="176"/>
      <c r="H2" s="176"/>
      <c r="I2" s="176"/>
    </row>
    <row r="3" spans="1:9" ht="18.899999999999999" customHeight="1">
      <c r="A3" s="71" t="s">
        <v>19</v>
      </c>
      <c r="B3" s="178"/>
      <c r="C3" s="178"/>
      <c r="D3" s="72" t="s">
        <v>134</v>
      </c>
      <c r="E3" s="178"/>
      <c r="F3" s="178"/>
      <c r="G3" s="72" t="s">
        <v>20</v>
      </c>
      <c r="H3" s="179" t="s">
        <v>21</v>
      </c>
      <c r="I3" s="179"/>
    </row>
    <row r="4" spans="1:9" ht="18.899999999999999" customHeight="1">
      <c r="A4" s="71" t="s">
        <v>22</v>
      </c>
      <c r="B4" s="181" t="s">
        <v>112</v>
      </c>
      <c r="C4" s="181"/>
      <c r="D4" s="151" t="s">
        <v>134</v>
      </c>
      <c r="E4" s="181" t="s">
        <v>23</v>
      </c>
      <c r="F4" s="181"/>
      <c r="G4" s="72" t="s">
        <v>20</v>
      </c>
      <c r="H4" s="179" t="s">
        <v>24</v>
      </c>
      <c r="I4" s="179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7" t="s">
        <v>100</v>
      </c>
      <c r="E6" s="188"/>
      <c r="F6" s="189"/>
      <c r="G6" s="190"/>
      <c r="H6" s="190"/>
      <c r="I6" s="191"/>
    </row>
    <row r="7" spans="1:9" ht="36">
      <c r="A7" s="182" t="s">
        <v>25</v>
      </c>
      <c r="B7" s="184" t="s">
        <v>26</v>
      </c>
      <c r="C7" s="185"/>
      <c r="D7" s="185"/>
      <c r="E7" s="185"/>
      <c r="F7" s="186"/>
      <c r="G7" s="105" t="s">
        <v>27</v>
      </c>
      <c r="H7" s="105" t="s">
        <v>28</v>
      </c>
      <c r="I7" s="105" t="s">
        <v>29</v>
      </c>
    </row>
    <row r="8" spans="1:9" ht="18">
      <c r="A8" s="183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93" t="s">
        <v>195</v>
      </c>
      <c r="B9" s="193"/>
      <c r="C9" s="193"/>
      <c r="D9" s="193"/>
      <c r="E9" s="193"/>
      <c r="F9" s="193"/>
      <c r="G9" s="192">
        <v>20</v>
      </c>
      <c r="H9" s="192"/>
      <c r="I9" s="192"/>
    </row>
    <row r="10" spans="1:9" ht="109.8" customHeight="1">
      <c r="A10" s="21" t="s">
        <v>113</v>
      </c>
      <c r="B10" s="109" t="s">
        <v>124</v>
      </c>
      <c r="C10" s="109" t="s">
        <v>114</v>
      </c>
      <c r="D10" s="109" t="s">
        <v>115</v>
      </c>
      <c r="E10" s="109" t="s">
        <v>116</v>
      </c>
      <c r="F10" s="109" t="s">
        <v>117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118</v>
      </c>
      <c r="B11" s="108" t="s">
        <v>119</v>
      </c>
      <c r="C11" s="108" t="s">
        <v>120</v>
      </c>
      <c r="D11" s="108" t="s">
        <v>121</v>
      </c>
      <c r="E11" s="108" t="s">
        <v>122</v>
      </c>
      <c r="F11" s="108" t="s">
        <v>123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125</v>
      </c>
      <c r="B12" s="111" t="s">
        <v>126</v>
      </c>
      <c r="C12" s="108" t="s">
        <v>127</v>
      </c>
      <c r="D12" s="108" t="s">
        <v>128</v>
      </c>
      <c r="E12" s="108" t="s">
        <v>129</v>
      </c>
      <c r="F12" s="108" t="s">
        <v>130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131</v>
      </c>
      <c r="B13" s="111" t="s">
        <v>126</v>
      </c>
      <c r="C13" s="111" t="s">
        <v>126</v>
      </c>
      <c r="D13" s="111" t="s">
        <v>126</v>
      </c>
      <c r="E13" s="108" t="s">
        <v>132</v>
      </c>
      <c r="F13" s="108" t="s">
        <v>133</v>
      </c>
      <c r="G13" s="126"/>
      <c r="H13" s="127">
        <v>4</v>
      </c>
      <c r="I13" s="113">
        <f t="shared" si="0"/>
        <v>0</v>
      </c>
    </row>
    <row r="14" spans="1:9" ht="24.9" customHeight="1">
      <c r="A14" s="180" t="s">
        <v>33</v>
      </c>
      <c r="B14" s="180"/>
      <c r="C14" s="180"/>
      <c r="D14" s="180"/>
      <c r="E14" s="180"/>
      <c r="F14" s="180"/>
      <c r="G14" s="180"/>
      <c r="H14" s="180"/>
      <c r="I14" s="65">
        <f>SUM(I10,I11,I12,I13)*20/100</f>
        <v>0</v>
      </c>
    </row>
    <row r="15" spans="1:9" ht="24.9" customHeight="1">
      <c r="A15" s="180" t="s">
        <v>135</v>
      </c>
      <c r="B15" s="180"/>
      <c r="C15" s="180"/>
      <c r="D15" s="180"/>
      <c r="E15" s="180"/>
      <c r="F15" s="180"/>
      <c r="G15" s="180"/>
      <c r="H15" s="180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93" t="s">
        <v>2</v>
      </c>
      <c r="B17" s="193"/>
      <c r="C17" s="193"/>
      <c r="D17" s="193"/>
      <c r="E17" s="193"/>
      <c r="F17" s="193"/>
      <c r="G17" s="192">
        <v>10</v>
      </c>
      <c r="H17" s="192"/>
      <c r="I17" s="192"/>
    </row>
    <row r="18" spans="1:9" ht="256.8" customHeight="1">
      <c r="A18" s="110" t="s">
        <v>136</v>
      </c>
      <c r="B18" s="108" t="s">
        <v>137</v>
      </c>
      <c r="C18" s="108" t="s">
        <v>138</v>
      </c>
      <c r="D18" s="108" t="s">
        <v>139</v>
      </c>
      <c r="E18" s="108" t="s">
        <v>140</v>
      </c>
      <c r="F18" s="116" t="s">
        <v>141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142</v>
      </c>
      <c r="B19" s="108" t="s">
        <v>143</v>
      </c>
      <c r="C19" s="108" t="s">
        <v>144</v>
      </c>
      <c r="D19" s="108" t="s">
        <v>145</v>
      </c>
      <c r="E19" s="108" t="s">
        <v>146</v>
      </c>
      <c r="F19" s="108" t="s">
        <v>147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148</v>
      </c>
      <c r="B20" s="108"/>
      <c r="C20" s="108" t="s">
        <v>149</v>
      </c>
      <c r="D20" s="108" t="s">
        <v>150</v>
      </c>
      <c r="E20" s="108" t="s">
        <v>151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152</v>
      </c>
      <c r="B21" s="119" t="s">
        <v>126</v>
      </c>
      <c r="C21" s="119" t="s">
        <v>126</v>
      </c>
      <c r="D21" s="119" t="s">
        <v>153</v>
      </c>
      <c r="E21" s="119" t="s">
        <v>154</v>
      </c>
      <c r="F21" s="119" t="s">
        <v>155</v>
      </c>
      <c r="G21" s="128"/>
      <c r="H21" s="129">
        <v>3</v>
      </c>
      <c r="I21" s="76">
        <f t="shared" si="1"/>
        <v>0</v>
      </c>
    </row>
    <row r="22" spans="1:9" ht="26.25" customHeight="1">
      <c r="A22" s="160" t="s">
        <v>33</v>
      </c>
      <c r="B22" s="160"/>
      <c r="C22" s="160"/>
      <c r="D22" s="160"/>
      <c r="E22" s="160"/>
      <c r="F22" s="160"/>
      <c r="G22" s="160"/>
      <c r="H22" s="160"/>
      <c r="I22" s="23">
        <f>SUM(I18,I19,I20,I21)*20/100</f>
        <v>0</v>
      </c>
    </row>
    <row r="23" spans="1:9" ht="24.9" customHeight="1">
      <c r="A23" s="160" t="s">
        <v>135</v>
      </c>
      <c r="B23" s="160"/>
      <c r="C23" s="160"/>
      <c r="D23" s="160"/>
      <c r="E23" s="160"/>
      <c r="F23" s="160"/>
      <c r="G23" s="160"/>
      <c r="H23" s="160"/>
      <c r="I23" s="23">
        <f>I22*7/10</f>
        <v>0</v>
      </c>
    </row>
    <row r="24" spans="1:9" ht="25.05" customHeight="1">
      <c r="A24" s="27"/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94" t="s">
        <v>34</v>
      </c>
      <c r="B25" s="195"/>
      <c r="C25" s="195"/>
      <c r="D25" s="195"/>
      <c r="E25" s="195"/>
      <c r="F25" s="196"/>
      <c r="G25" s="197">
        <v>10</v>
      </c>
      <c r="H25" s="198"/>
      <c r="I25" s="199"/>
    </row>
    <row r="26" spans="1:9" ht="115.2" customHeight="1">
      <c r="A26" s="110" t="s">
        <v>156</v>
      </c>
      <c r="B26" s="108" t="s">
        <v>157</v>
      </c>
      <c r="C26" s="108" t="s">
        <v>158</v>
      </c>
      <c r="D26" s="108" t="s">
        <v>159</v>
      </c>
      <c r="E26" s="108" t="s">
        <v>160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161</v>
      </c>
      <c r="B27" s="108" t="s">
        <v>162</v>
      </c>
      <c r="C27" s="108" t="s">
        <v>163</v>
      </c>
      <c r="D27" s="108" t="s">
        <v>164</v>
      </c>
      <c r="E27" s="108" t="s">
        <v>165</v>
      </c>
      <c r="F27" s="108" t="s">
        <v>166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167</v>
      </c>
      <c r="B28" s="108" t="s">
        <v>168</v>
      </c>
      <c r="C28" s="108" t="s">
        <v>169</v>
      </c>
      <c r="D28" s="108" t="s">
        <v>170</v>
      </c>
      <c r="E28" s="108" t="s">
        <v>171</v>
      </c>
      <c r="F28" s="108" t="s">
        <v>172</v>
      </c>
      <c r="G28" s="128"/>
      <c r="H28" s="129">
        <v>5</v>
      </c>
      <c r="I28" s="76">
        <f>G28*H28</f>
        <v>0</v>
      </c>
    </row>
    <row r="29" spans="1:9" ht="24.9" customHeight="1">
      <c r="A29" s="160" t="s">
        <v>33</v>
      </c>
      <c r="B29" s="160"/>
      <c r="C29" s="160"/>
      <c r="D29" s="160"/>
      <c r="E29" s="160"/>
      <c r="F29" s="160"/>
      <c r="G29" s="160"/>
      <c r="H29" s="160"/>
      <c r="I29" s="23">
        <f>SUM(I26,I27,I28)*20/100</f>
        <v>0</v>
      </c>
    </row>
    <row r="30" spans="1:9" ht="24.75" customHeight="1">
      <c r="A30" s="160" t="s">
        <v>135</v>
      </c>
      <c r="B30" s="160"/>
      <c r="C30" s="160"/>
      <c r="D30" s="160"/>
      <c r="E30" s="160"/>
      <c r="F30" s="160"/>
      <c r="G30" s="160"/>
      <c r="H30" s="160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94" t="s">
        <v>173</v>
      </c>
      <c r="B32" s="195"/>
      <c r="C32" s="195"/>
      <c r="D32" s="195"/>
      <c r="E32" s="195"/>
      <c r="F32" s="196"/>
      <c r="G32" s="197">
        <v>10</v>
      </c>
      <c r="H32" s="198"/>
      <c r="I32" s="199"/>
    </row>
    <row r="33" spans="1:9" ht="153" customHeight="1">
      <c r="A33" s="110" t="s">
        <v>174</v>
      </c>
      <c r="B33" s="108" t="s">
        <v>175</v>
      </c>
      <c r="C33" s="108" t="s">
        <v>176</v>
      </c>
      <c r="D33" s="108" t="s">
        <v>177</v>
      </c>
      <c r="E33" s="108" t="s">
        <v>178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179</v>
      </c>
      <c r="B34" s="111" t="s">
        <v>126</v>
      </c>
      <c r="C34" s="111" t="s">
        <v>126</v>
      </c>
      <c r="D34" s="111" t="s">
        <v>126</v>
      </c>
      <c r="E34" s="108" t="s">
        <v>180</v>
      </c>
      <c r="F34" s="108" t="s">
        <v>181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182</v>
      </c>
      <c r="B35" s="111" t="s">
        <v>126</v>
      </c>
      <c r="C35" s="111" t="s">
        <v>126</v>
      </c>
      <c r="D35" s="111" t="s">
        <v>126</v>
      </c>
      <c r="E35" s="111" t="s">
        <v>183</v>
      </c>
      <c r="F35" s="111" t="s">
        <v>184</v>
      </c>
      <c r="G35" s="126"/>
      <c r="H35" s="127">
        <v>5</v>
      </c>
      <c r="I35" s="130">
        <f t="shared" si="2"/>
        <v>0</v>
      </c>
    </row>
    <row r="36" spans="1:9" ht="24.9" customHeight="1">
      <c r="A36" s="160" t="s">
        <v>37</v>
      </c>
      <c r="B36" s="160"/>
      <c r="C36" s="160"/>
      <c r="D36" s="160"/>
      <c r="E36" s="160"/>
      <c r="F36" s="160"/>
      <c r="G36" s="160"/>
      <c r="H36" s="160"/>
      <c r="I36" s="23">
        <f>SUM(I32,I33,I34,I35)*20/100</f>
        <v>0</v>
      </c>
    </row>
    <row r="37" spans="1:9" ht="24.9" customHeight="1">
      <c r="A37" s="160" t="s">
        <v>135</v>
      </c>
      <c r="B37" s="160"/>
      <c r="C37" s="160"/>
      <c r="D37" s="160"/>
      <c r="E37" s="160"/>
      <c r="F37" s="160"/>
      <c r="G37" s="160"/>
      <c r="H37" s="160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94" t="s">
        <v>38</v>
      </c>
      <c r="B39" s="195"/>
      <c r="C39" s="195"/>
      <c r="D39" s="195"/>
      <c r="E39" s="195"/>
      <c r="F39" s="195"/>
      <c r="G39" s="192">
        <v>10</v>
      </c>
      <c r="H39" s="192"/>
      <c r="I39" s="192"/>
    </row>
    <row r="40" spans="1:9" ht="64.2" customHeight="1">
      <c r="A40" s="123" t="s">
        <v>4</v>
      </c>
      <c r="B40" s="108" t="s">
        <v>175</v>
      </c>
      <c r="C40" s="108" t="s">
        <v>176</v>
      </c>
      <c r="D40" s="108" t="s">
        <v>177</v>
      </c>
      <c r="E40" s="108" t="s">
        <v>178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185</v>
      </c>
      <c r="B41" s="108" t="s">
        <v>39</v>
      </c>
      <c r="C41" s="108" t="s">
        <v>186</v>
      </c>
      <c r="D41" s="108" t="s">
        <v>40</v>
      </c>
      <c r="E41" s="108" t="s">
        <v>187</v>
      </c>
      <c r="F41" s="108" t="s">
        <v>188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189</v>
      </c>
      <c r="B42" s="108" t="s">
        <v>41</v>
      </c>
      <c r="C42" s="108" t="s">
        <v>5</v>
      </c>
      <c r="D42" s="108" t="s">
        <v>42</v>
      </c>
      <c r="E42" s="108" t="s">
        <v>190</v>
      </c>
      <c r="F42" s="108" t="s">
        <v>191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60" t="s">
        <v>33</v>
      </c>
      <c r="B43" s="160"/>
      <c r="C43" s="160"/>
      <c r="D43" s="160"/>
      <c r="E43" s="160"/>
      <c r="F43" s="160"/>
      <c r="G43" s="160"/>
      <c r="H43" s="160"/>
      <c r="I43" s="23">
        <f>SUM(I40,I41,I42)*20/100</f>
        <v>0</v>
      </c>
    </row>
    <row r="44" spans="1:9" s="32" customFormat="1" ht="24.9" customHeight="1">
      <c r="A44" s="160" t="s">
        <v>135</v>
      </c>
      <c r="B44" s="160"/>
      <c r="C44" s="160"/>
      <c r="D44" s="160"/>
      <c r="E44" s="160"/>
      <c r="F44" s="160"/>
      <c r="G44" s="160"/>
      <c r="H44" s="160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194</v>
      </c>
      <c r="B46" s="80"/>
      <c r="C46" s="80"/>
      <c r="D46" s="80"/>
      <c r="E46" s="80"/>
      <c r="F46" s="81" t="s">
        <v>43</v>
      </c>
      <c r="G46" s="166">
        <f>I75+I85+I94+I102</f>
        <v>0</v>
      </c>
      <c r="H46" s="166"/>
      <c r="I46" s="80" t="s">
        <v>0</v>
      </c>
    </row>
    <row r="47" spans="1:9" ht="24" customHeight="1">
      <c r="A47" s="161" t="s">
        <v>217</v>
      </c>
      <c r="B47" s="161"/>
      <c r="C47" s="161"/>
      <c r="D47" s="161"/>
      <c r="E47" s="161"/>
      <c r="F47" s="161"/>
      <c r="G47" s="162">
        <v>8</v>
      </c>
      <c r="H47" s="162"/>
      <c r="I47" s="162"/>
    </row>
    <row r="48" spans="1:9" ht="230.4" customHeight="1">
      <c r="A48" s="123" t="s">
        <v>218</v>
      </c>
      <c r="B48" s="119" t="s">
        <v>126</v>
      </c>
      <c r="C48" s="135" t="s">
        <v>196</v>
      </c>
      <c r="D48" s="119" t="s">
        <v>197</v>
      </c>
      <c r="E48" s="119" t="s">
        <v>198</v>
      </c>
      <c r="F48" s="119" t="s">
        <v>199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219</v>
      </c>
      <c r="B49" s="134" t="s">
        <v>126</v>
      </c>
      <c r="C49" s="119" t="s">
        <v>126</v>
      </c>
      <c r="D49" s="135" t="s">
        <v>200</v>
      </c>
      <c r="E49" s="119" t="s">
        <v>109</v>
      </c>
      <c r="F49" s="119" t="s">
        <v>201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220</v>
      </c>
      <c r="B50" s="136" t="s">
        <v>126</v>
      </c>
      <c r="C50" s="136" t="s">
        <v>126</v>
      </c>
      <c r="D50" s="119" t="s">
        <v>110</v>
      </c>
      <c r="E50" s="119" t="s">
        <v>202</v>
      </c>
      <c r="F50" s="119" t="s">
        <v>203</v>
      </c>
      <c r="G50" s="131"/>
      <c r="H50" s="132">
        <v>2</v>
      </c>
      <c r="I50" s="133">
        <f t="shared" si="4"/>
        <v>0</v>
      </c>
    </row>
    <row r="51" spans="1:9" ht="24" customHeight="1">
      <c r="A51" s="163" t="s">
        <v>43</v>
      </c>
      <c r="B51" s="164"/>
      <c r="C51" s="164"/>
      <c r="D51" s="164"/>
      <c r="E51" s="164"/>
      <c r="F51" s="164"/>
      <c r="G51" s="164"/>
      <c r="H51" s="165"/>
      <c r="I51" s="23">
        <f>SUM(I48,I49,I50)*20/100</f>
        <v>0</v>
      </c>
    </row>
    <row r="52" spans="1:9" ht="24" customHeight="1">
      <c r="A52" s="160" t="s">
        <v>214</v>
      </c>
      <c r="B52" s="160"/>
      <c r="C52" s="160"/>
      <c r="D52" s="160"/>
      <c r="E52" s="160"/>
      <c r="F52" s="160"/>
      <c r="G52" s="160"/>
      <c r="H52" s="160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1" t="s">
        <v>221</v>
      </c>
      <c r="B54" s="161"/>
      <c r="C54" s="161"/>
      <c r="D54" s="161"/>
      <c r="E54" s="161"/>
      <c r="F54" s="161"/>
      <c r="G54" s="162">
        <v>4</v>
      </c>
      <c r="H54" s="162"/>
      <c r="I54" s="162"/>
    </row>
    <row r="55" spans="1:9" ht="79.8" customHeight="1">
      <c r="A55" s="123" t="s">
        <v>222</v>
      </c>
      <c r="B55" s="108" t="s">
        <v>126</v>
      </c>
      <c r="C55" s="108" t="s">
        <v>126</v>
      </c>
      <c r="D55" s="108" t="s">
        <v>126</v>
      </c>
      <c r="E55" s="108" t="s">
        <v>204</v>
      </c>
      <c r="F55" s="108" t="s">
        <v>205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223</v>
      </c>
      <c r="B56" s="108" t="s">
        <v>126</v>
      </c>
      <c r="C56" s="108" t="s">
        <v>126</v>
      </c>
      <c r="D56" s="108" t="s">
        <v>109</v>
      </c>
      <c r="E56" s="108" t="s">
        <v>207</v>
      </c>
      <c r="F56" s="108" t="s">
        <v>206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3" t="s">
        <v>43</v>
      </c>
      <c r="B57" s="164"/>
      <c r="C57" s="164"/>
      <c r="D57" s="164"/>
      <c r="E57" s="164"/>
      <c r="F57" s="164"/>
      <c r="G57" s="164"/>
      <c r="H57" s="165"/>
      <c r="I57" s="23">
        <f>SUM(I55,I56)*20/100</f>
        <v>0</v>
      </c>
    </row>
    <row r="58" spans="1:9" s="34" customFormat="1" ht="24" customHeight="1">
      <c r="A58" s="160" t="s">
        <v>214</v>
      </c>
      <c r="B58" s="160"/>
      <c r="C58" s="160"/>
      <c r="D58" s="160"/>
      <c r="E58" s="160"/>
      <c r="F58" s="160"/>
      <c r="G58" s="160"/>
      <c r="H58" s="160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1" t="s">
        <v>224</v>
      </c>
      <c r="B60" s="161"/>
      <c r="C60" s="161"/>
      <c r="D60" s="161"/>
      <c r="E60" s="161"/>
      <c r="F60" s="161"/>
      <c r="G60" s="162">
        <v>4</v>
      </c>
      <c r="H60" s="162"/>
      <c r="I60" s="162"/>
    </row>
    <row r="61" spans="1:9" ht="65.400000000000006" customHeight="1">
      <c r="A61" s="123" t="s">
        <v>225</v>
      </c>
      <c r="B61" s="137" t="s">
        <v>126</v>
      </c>
      <c r="C61" s="137" t="s">
        <v>126</v>
      </c>
      <c r="D61" s="137" t="s">
        <v>126</v>
      </c>
      <c r="E61" s="137" t="s">
        <v>204</v>
      </c>
      <c r="F61" s="137" t="s">
        <v>205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226</v>
      </c>
      <c r="B62" s="118" t="s">
        <v>126</v>
      </c>
      <c r="C62" s="118" t="s">
        <v>126</v>
      </c>
      <c r="D62" s="118" t="s">
        <v>208</v>
      </c>
      <c r="E62" s="118" t="s">
        <v>209</v>
      </c>
      <c r="F62" s="118" t="s">
        <v>210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3" t="s">
        <v>43</v>
      </c>
      <c r="B63" s="164"/>
      <c r="C63" s="164"/>
      <c r="D63" s="164"/>
      <c r="E63" s="164"/>
      <c r="F63" s="164"/>
      <c r="G63" s="164"/>
      <c r="H63" s="165"/>
      <c r="I63" s="23">
        <f>SUM(I61,I62)*20/100</f>
        <v>0</v>
      </c>
    </row>
    <row r="64" spans="1:9" s="35" customFormat="1" ht="24" customHeight="1">
      <c r="A64" s="160" t="s">
        <v>214</v>
      </c>
      <c r="B64" s="160"/>
      <c r="C64" s="160"/>
      <c r="D64" s="160"/>
      <c r="E64" s="160"/>
      <c r="F64" s="160"/>
      <c r="G64" s="160"/>
      <c r="H64" s="160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1" t="s">
        <v>227</v>
      </c>
      <c r="B66" s="161"/>
      <c r="C66" s="161"/>
      <c r="D66" s="161"/>
      <c r="E66" s="161"/>
      <c r="F66" s="161"/>
      <c r="G66" s="162">
        <v>4</v>
      </c>
      <c r="H66" s="162"/>
      <c r="I66" s="162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228</v>
      </c>
      <c r="B67" s="108" t="s">
        <v>126</v>
      </c>
      <c r="C67" s="108" t="s">
        <v>126</v>
      </c>
      <c r="D67" s="108" t="s">
        <v>126</v>
      </c>
      <c r="E67" s="108" t="s">
        <v>109</v>
      </c>
      <c r="F67" s="108" t="s">
        <v>211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229</v>
      </c>
      <c r="B68" s="108" t="s">
        <v>126</v>
      </c>
      <c r="C68" s="108" t="s">
        <v>126</v>
      </c>
      <c r="D68" s="108" t="s">
        <v>126</v>
      </c>
      <c r="E68" s="108" t="s">
        <v>109</v>
      </c>
      <c r="F68" s="108" t="s">
        <v>212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3" t="s">
        <v>43</v>
      </c>
      <c r="B69" s="164"/>
      <c r="C69" s="164"/>
      <c r="D69" s="164"/>
      <c r="E69" s="164"/>
      <c r="F69" s="164"/>
      <c r="G69" s="164"/>
      <c r="H69" s="165"/>
      <c r="I69" s="23">
        <f>SUM(I67,I68)*20/100</f>
        <v>0</v>
      </c>
    </row>
    <row r="70" spans="1:16384" ht="24" customHeight="1">
      <c r="A70" s="160" t="s">
        <v>214</v>
      </c>
      <c r="B70" s="160"/>
      <c r="C70" s="160"/>
      <c r="D70" s="160"/>
      <c r="E70" s="160"/>
      <c r="F70" s="160"/>
      <c r="G70" s="160"/>
      <c r="H70" s="160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213</v>
      </c>
      <c r="B72" s="80"/>
      <c r="C72" s="80"/>
      <c r="D72" s="80"/>
      <c r="E72" s="80"/>
      <c r="F72" s="81" t="s">
        <v>43</v>
      </c>
      <c r="G72" s="166">
        <f>I80+I90+I99+I107</f>
        <v>0</v>
      </c>
      <c r="H72" s="166"/>
      <c r="I72" s="80" t="s">
        <v>0</v>
      </c>
    </row>
    <row r="73" spans="1:16384" ht="26.1" customHeight="1">
      <c r="A73" s="96" t="s">
        <v>230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231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232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233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234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235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236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3" t="s">
        <v>43</v>
      </c>
      <c r="B80" s="164"/>
      <c r="C80" s="164"/>
      <c r="D80" s="164"/>
      <c r="E80" s="164"/>
      <c r="F80" s="164"/>
      <c r="G80" s="164"/>
      <c r="H80" s="165"/>
      <c r="I80" s="148">
        <f>SUM(I75,I76,I77,I78,I79)/5</f>
        <v>0</v>
      </c>
    </row>
    <row r="81" spans="1:16384" s="39" customFormat="1" ht="24" customHeight="1">
      <c r="A81" s="160" t="s">
        <v>214</v>
      </c>
      <c r="B81" s="160"/>
      <c r="C81" s="160"/>
      <c r="D81" s="160"/>
      <c r="E81" s="160"/>
      <c r="F81" s="160"/>
      <c r="G81" s="160"/>
      <c r="H81" s="160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59" t="s">
        <v>237</v>
      </c>
      <c r="B83" s="159"/>
      <c r="C83" s="159"/>
      <c r="D83" s="159"/>
      <c r="E83" s="159"/>
      <c r="F83" s="159"/>
      <c r="G83" s="159"/>
      <c r="H83" s="159"/>
      <c r="I83" s="159"/>
    </row>
    <row r="84" spans="1:16384" ht="24" customHeight="1">
      <c r="A84" s="167" t="s">
        <v>62</v>
      </c>
      <c r="B84" s="168"/>
      <c r="C84" s="168"/>
      <c r="D84" s="168"/>
      <c r="E84" s="168"/>
      <c r="F84" s="168"/>
      <c r="G84" s="168"/>
      <c r="H84" s="168"/>
      <c r="I84" s="169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238</v>
      </c>
      <c r="B86" s="85">
        <v>0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239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0</v>
      </c>
      <c r="I87" s="142">
        <f>G87*H87</f>
        <v>0</v>
      </c>
    </row>
    <row r="88" spans="1:16384" ht="38.25" customHeight="1">
      <c r="A88" s="54" t="s">
        <v>240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0</v>
      </c>
      <c r="I88" s="144">
        <f>G88*H88</f>
        <v>0</v>
      </c>
    </row>
    <row r="89" spans="1:16384" ht="37.5" customHeight="1">
      <c r="A89" s="56" t="s">
        <v>241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0</v>
      </c>
      <c r="I89" s="144">
        <f>G89*H89</f>
        <v>0</v>
      </c>
    </row>
    <row r="90" spans="1:16384" ht="24" customHeight="1">
      <c r="A90" s="163" t="s">
        <v>43</v>
      </c>
      <c r="B90" s="164"/>
      <c r="C90" s="164"/>
      <c r="D90" s="164"/>
      <c r="E90" s="164"/>
      <c r="F90" s="164"/>
      <c r="G90" s="164"/>
      <c r="H90" s="165"/>
      <c r="I90" s="148">
        <f>SUM(I87:I89)/5</f>
        <v>0</v>
      </c>
    </row>
    <row r="91" spans="1:16384" ht="24" customHeight="1">
      <c r="A91" s="160" t="s">
        <v>214</v>
      </c>
      <c r="B91" s="160"/>
      <c r="C91" s="160"/>
      <c r="D91" s="160"/>
      <c r="E91" s="160"/>
      <c r="F91" s="160"/>
      <c r="G91" s="160"/>
      <c r="H91" s="160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242</v>
      </c>
      <c r="B93" s="59"/>
      <c r="C93" s="59"/>
      <c r="D93" s="70">
        <v>0</v>
      </c>
      <c r="E93" s="174" t="s">
        <v>101</v>
      </c>
      <c r="F93" s="174"/>
      <c r="G93" s="174"/>
      <c r="H93" s="174"/>
      <c r="I93" s="175"/>
    </row>
    <row r="94" spans="1:16384" ht="78" customHeight="1">
      <c r="A94" s="54" t="s">
        <v>243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244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245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246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247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3" t="s">
        <v>43</v>
      </c>
      <c r="B99" s="164"/>
      <c r="C99" s="164"/>
      <c r="D99" s="164"/>
      <c r="E99" s="164"/>
      <c r="F99" s="164"/>
      <c r="G99" s="164"/>
      <c r="H99" s="165"/>
      <c r="I99" s="148">
        <f>SUM(I94:I98)/5</f>
        <v>0</v>
      </c>
    </row>
    <row r="100" spans="1:9" ht="24" customHeight="1">
      <c r="A100" s="160" t="s">
        <v>214</v>
      </c>
      <c r="B100" s="160"/>
      <c r="C100" s="160"/>
      <c r="D100" s="160"/>
      <c r="E100" s="160"/>
      <c r="F100" s="160"/>
      <c r="G100" s="160"/>
      <c r="H100" s="160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248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71" t="s">
        <v>99</v>
      </c>
      <c r="B103" s="172"/>
      <c r="C103" s="172"/>
      <c r="D103" s="172"/>
      <c r="E103" s="172"/>
      <c r="F103" s="172"/>
      <c r="G103" s="172"/>
      <c r="H103" s="172"/>
      <c r="I103" s="173"/>
    </row>
    <row r="104" spans="1:9" ht="40.200000000000003" customHeight="1">
      <c r="A104" s="54" t="s">
        <v>249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250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251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70" t="s">
        <v>43</v>
      </c>
      <c r="B107" s="170"/>
      <c r="C107" s="170"/>
      <c r="D107" s="170"/>
      <c r="E107" s="170"/>
      <c r="F107" s="170"/>
      <c r="G107" s="170"/>
      <c r="H107" s="170"/>
      <c r="I107" s="148">
        <f>SUM(I104:I106)/5</f>
        <v>0</v>
      </c>
    </row>
    <row r="108" spans="1:9" ht="21.9" customHeight="1">
      <c r="A108" s="160" t="s">
        <v>214</v>
      </c>
      <c r="B108" s="160"/>
      <c r="C108" s="160"/>
      <c r="D108" s="160"/>
      <c r="E108" s="160"/>
      <c r="F108" s="160"/>
      <c r="G108" s="160"/>
      <c r="H108" s="160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B4:C4"/>
    <mergeCell ref="E4:F4"/>
    <mergeCell ref="H4:I4"/>
    <mergeCell ref="A1:I1"/>
    <mergeCell ref="A2:I2"/>
    <mergeCell ref="B3:C3"/>
    <mergeCell ref="E3:F3"/>
    <mergeCell ref="H3:I3"/>
    <mergeCell ref="A23:H23"/>
    <mergeCell ref="D6:E6"/>
    <mergeCell ref="F6:I6"/>
    <mergeCell ref="A7:A8"/>
    <mergeCell ref="B7:F7"/>
    <mergeCell ref="A9:F9"/>
    <mergeCell ref="G9:I9"/>
    <mergeCell ref="A14:H14"/>
    <mergeCell ref="A15:H15"/>
    <mergeCell ref="A17:F17"/>
    <mergeCell ref="G17:I17"/>
    <mergeCell ref="A22:H22"/>
    <mergeCell ref="A44:H44"/>
    <mergeCell ref="A25:F25"/>
    <mergeCell ref="G25:I25"/>
    <mergeCell ref="A29:H29"/>
    <mergeCell ref="A30:H30"/>
    <mergeCell ref="A32:F32"/>
    <mergeCell ref="G32:I32"/>
    <mergeCell ref="A36:H36"/>
    <mergeCell ref="A37:H37"/>
    <mergeCell ref="A39:F39"/>
    <mergeCell ref="G39:I39"/>
    <mergeCell ref="A43:H43"/>
    <mergeCell ref="A64:H64"/>
    <mergeCell ref="G46:H46"/>
    <mergeCell ref="A47:F47"/>
    <mergeCell ref="G47:I47"/>
    <mergeCell ref="A51:H51"/>
    <mergeCell ref="A52:H52"/>
    <mergeCell ref="A54:F54"/>
    <mergeCell ref="G54:I54"/>
    <mergeCell ref="A57:H57"/>
    <mergeCell ref="A58:H58"/>
    <mergeCell ref="A60:F60"/>
    <mergeCell ref="G60:I60"/>
    <mergeCell ref="A63:H63"/>
    <mergeCell ref="E93:I93"/>
    <mergeCell ref="A66:F66"/>
    <mergeCell ref="G66:I66"/>
    <mergeCell ref="A69:H69"/>
    <mergeCell ref="A70:H70"/>
    <mergeCell ref="G72:H72"/>
    <mergeCell ref="A80:H80"/>
    <mergeCell ref="A81:H81"/>
    <mergeCell ref="A83:I83"/>
    <mergeCell ref="A84:I84"/>
    <mergeCell ref="A90:H90"/>
    <mergeCell ref="A91:H91"/>
    <mergeCell ref="A99:H99"/>
    <mergeCell ref="A100:H100"/>
    <mergeCell ref="A103:I103"/>
    <mergeCell ref="A107:H107"/>
    <mergeCell ref="A108:H108"/>
  </mergeCells>
  <dataValidations count="2">
    <dataValidation type="decimal" operator="lessThan" allowBlank="1" showInputMessage="1" showErrorMessage="1" sqref="B86">
      <formula1>16</formula1>
    </dataValidation>
    <dataValidation type="decimal" operator="lessThan" allowBlank="1" showInputMessage="1" showErrorMessage="1" sqref="B102">
      <formula1>15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topLeftCell="A10" zoomScale="85" zoomScaleSheetLayoutView="85" workbookViewId="0">
      <selection activeCell="K10" sqref="K10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6" t="s">
        <v>107</v>
      </c>
      <c r="B1" s="177"/>
      <c r="C1" s="177"/>
      <c r="D1" s="177"/>
      <c r="E1" s="177"/>
      <c r="F1" s="177"/>
      <c r="G1" s="177"/>
      <c r="H1" s="177"/>
      <c r="I1" s="177"/>
    </row>
    <row r="2" spans="1:9" ht="25.8">
      <c r="A2" s="176" t="s">
        <v>108</v>
      </c>
      <c r="B2" s="176"/>
      <c r="C2" s="176"/>
      <c r="D2" s="176"/>
      <c r="E2" s="176"/>
      <c r="F2" s="176"/>
      <c r="G2" s="176"/>
      <c r="H2" s="176"/>
      <c r="I2" s="176"/>
    </row>
    <row r="3" spans="1:9" ht="18.899999999999999" customHeight="1">
      <c r="A3" s="71" t="s">
        <v>19</v>
      </c>
      <c r="B3" s="178"/>
      <c r="C3" s="178"/>
      <c r="D3" s="72" t="s">
        <v>134</v>
      </c>
      <c r="E3" s="178"/>
      <c r="F3" s="178"/>
      <c r="G3" s="72" t="s">
        <v>20</v>
      </c>
      <c r="H3" s="179" t="s">
        <v>21</v>
      </c>
      <c r="I3" s="179"/>
    </row>
    <row r="4" spans="1:9" ht="18.899999999999999" customHeight="1">
      <c r="A4" s="71" t="s">
        <v>22</v>
      </c>
      <c r="B4" s="181" t="s">
        <v>112</v>
      </c>
      <c r="C4" s="181"/>
      <c r="D4" s="151" t="s">
        <v>134</v>
      </c>
      <c r="E4" s="181" t="s">
        <v>23</v>
      </c>
      <c r="F4" s="181"/>
      <c r="G4" s="72" t="s">
        <v>20</v>
      </c>
      <c r="H4" s="179" t="s">
        <v>24</v>
      </c>
      <c r="I4" s="179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7" t="s">
        <v>100</v>
      </c>
      <c r="E6" s="188"/>
      <c r="F6" s="189"/>
      <c r="G6" s="190"/>
      <c r="H6" s="190"/>
      <c r="I6" s="191"/>
    </row>
    <row r="7" spans="1:9" ht="36">
      <c r="A7" s="182" t="s">
        <v>25</v>
      </c>
      <c r="B7" s="184" t="s">
        <v>26</v>
      </c>
      <c r="C7" s="185"/>
      <c r="D7" s="185"/>
      <c r="E7" s="185"/>
      <c r="F7" s="186"/>
      <c r="G7" s="105" t="s">
        <v>27</v>
      </c>
      <c r="H7" s="105" t="s">
        <v>28</v>
      </c>
      <c r="I7" s="105" t="s">
        <v>29</v>
      </c>
    </row>
    <row r="8" spans="1:9" ht="18">
      <c r="A8" s="183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93" t="s">
        <v>195</v>
      </c>
      <c r="B9" s="193"/>
      <c r="C9" s="193"/>
      <c r="D9" s="193"/>
      <c r="E9" s="193"/>
      <c r="F9" s="193"/>
      <c r="G9" s="192">
        <v>20</v>
      </c>
      <c r="H9" s="192"/>
      <c r="I9" s="192"/>
    </row>
    <row r="10" spans="1:9" ht="109.8" customHeight="1">
      <c r="A10" s="21" t="s">
        <v>113</v>
      </c>
      <c r="B10" s="109" t="s">
        <v>124</v>
      </c>
      <c r="C10" s="109" t="s">
        <v>114</v>
      </c>
      <c r="D10" s="109" t="s">
        <v>115</v>
      </c>
      <c r="E10" s="109" t="s">
        <v>116</v>
      </c>
      <c r="F10" s="109" t="s">
        <v>117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118</v>
      </c>
      <c r="B11" s="108" t="s">
        <v>119</v>
      </c>
      <c r="C11" s="108" t="s">
        <v>120</v>
      </c>
      <c r="D11" s="108" t="s">
        <v>121</v>
      </c>
      <c r="E11" s="108" t="s">
        <v>122</v>
      </c>
      <c r="F11" s="108" t="s">
        <v>123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125</v>
      </c>
      <c r="B12" s="111" t="s">
        <v>126</v>
      </c>
      <c r="C12" s="108" t="s">
        <v>127</v>
      </c>
      <c r="D12" s="108" t="s">
        <v>128</v>
      </c>
      <c r="E12" s="108" t="s">
        <v>129</v>
      </c>
      <c r="F12" s="108" t="s">
        <v>130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131</v>
      </c>
      <c r="B13" s="111" t="s">
        <v>126</v>
      </c>
      <c r="C13" s="111" t="s">
        <v>126</v>
      </c>
      <c r="D13" s="111" t="s">
        <v>126</v>
      </c>
      <c r="E13" s="108" t="s">
        <v>132</v>
      </c>
      <c r="F13" s="108" t="s">
        <v>133</v>
      </c>
      <c r="G13" s="126"/>
      <c r="H13" s="127">
        <v>4</v>
      </c>
      <c r="I13" s="113">
        <f t="shared" si="0"/>
        <v>0</v>
      </c>
    </row>
    <row r="14" spans="1:9" ht="24.9" customHeight="1">
      <c r="A14" s="180" t="s">
        <v>33</v>
      </c>
      <c r="B14" s="180"/>
      <c r="C14" s="180"/>
      <c r="D14" s="180"/>
      <c r="E14" s="180"/>
      <c r="F14" s="180"/>
      <c r="G14" s="180"/>
      <c r="H14" s="180"/>
      <c r="I14" s="65">
        <f>SUM(I10,I11,I12,I13)*20/100</f>
        <v>0</v>
      </c>
    </row>
    <row r="15" spans="1:9" ht="24.9" customHeight="1">
      <c r="A15" s="180" t="s">
        <v>135</v>
      </c>
      <c r="B15" s="180"/>
      <c r="C15" s="180"/>
      <c r="D15" s="180"/>
      <c r="E15" s="180"/>
      <c r="F15" s="180"/>
      <c r="G15" s="180"/>
      <c r="H15" s="180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93" t="s">
        <v>2</v>
      </c>
      <c r="B17" s="193"/>
      <c r="C17" s="193"/>
      <c r="D17" s="193"/>
      <c r="E17" s="193"/>
      <c r="F17" s="193"/>
      <c r="G17" s="192">
        <v>10</v>
      </c>
      <c r="H17" s="192"/>
      <c r="I17" s="192"/>
    </row>
    <row r="18" spans="1:9" ht="256.8" customHeight="1">
      <c r="A18" s="110" t="s">
        <v>136</v>
      </c>
      <c r="B18" s="108" t="s">
        <v>137</v>
      </c>
      <c r="C18" s="108" t="s">
        <v>138</v>
      </c>
      <c r="D18" s="108" t="s">
        <v>139</v>
      </c>
      <c r="E18" s="108" t="s">
        <v>140</v>
      </c>
      <c r="F18" s="116" t="s">
        <v>141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142</v>
      </c>
      <c r="B19" s="108" t="s">
        <v>143</v>
      </c>
      <c r="C19" s="108" t="s">
        <v>144</v>
      </c>
      <c r="D19" s="108" t="s">
        <v>145</v>
      </c>
      <c r="E19" s="108" t="s">
        <v>146</v>
      </c>
      <c r="F19" s="108" t="s">
        <v>147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148</v>
      </c>
      <c r="B20" s="108"/>
      <c r="C20" s="108" t="s">
        <v>149</v>
      </c>
      <c r="D20" s="108" t="s">
        <v>150</v>
      </c>
      <c r="E20" s="108" t="s">
        <v>151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152</v>
      </c>
      <c r="B21" s="119" t="s">
        <v>126</v>
      </c>
      <c r="C21" s="119" t="s">
        <v>126</v>
      </c>
      <c r="D21" s="119" t="s">
        <v>153</v>
      </c>
      <c r="E21" s="119" t="s">
        <v>154</v>
      </c>
      <c r="F21" s="119" t="s">
        <v>155</v>
      </c>
      <c r="G21" s="128"/>
      <c r="H21" s="129">
        <v>3</v>
      </c>
      <c r="I21" s="76">
        <f t="shared" si="1"/>
        <v>0</v>
      </c>
    </row>
    <row r="22" spans="1:9" ht="26.25" customHeight="1">
      <c r="A22" s="160" t="s">
        <v>33</v>
      </c>
      <c r="B22" s="160"/>
      <c r="C22" s="160"/>
      <c r="D22" s="160"/>
      <c r="E22" s="160"/>
      <c r="F22" s="160"/>
      <c r="G22" s="160"/>
      <c r="H22" s="160"/>
      <c r="I22" s="23">
        <f>SUM(I18,I19,I20,I21)*20/100</f>
        <v>0</v>
      </c>
    </row>
    <row r="23" spans="1:9" ht="24.9" customHeight="1">
      <c r="A23" s="160" t="s">
        <v>135</v>
      </c>
      <c r="B23" s="160"/>
      <c r="C23" s="160"/>
      <c r="D23" s="160"/>
      <c r="E23" s="160"/>
      <c r="F23" s="160"/>
      <c r="G23" s="160"/>
      <c r="H23" s="160"/>
      <c r="I23" s="23">
        <f>I22*7/10</f>
        <v>0</v>
      </c>
    </row>
    <row r="24" spans="1:9" ht="25.05" customHeight="1">
      <c r="A24" s="27"/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94" t="s">
        <v>34</v>
      </c>
      <c r="B25" s="195"/>
      <c r="C25" s="195"/>
      <c r="D25" s="195"/>
      <c r="E25" s="195"/>
      <c r="F25" s="196"/>
      <c r="G25" s="197">
        <v>10</v>
      </c>
      <c r="H25" s="198"/>
      <c r="I25" s="199"/>
    </row>
    <row r="26" spans="1:9" ht="115.2" customHeight="1">
      <c r="A26" s="110" t="s">
        <v>156</v>
      </c>
      <c r="B26" s="108" t="s">
        <v>157</v>
      </c>
      <c r="C26" s="108" t="s">
        <v>158</v>
      </c>
      <c r="D26" s="108" t="s">
        <v>159</v>
      </c>
      <c r="E26" s="108" t="s">
        <v>160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161</v>
      </c>
      <c r="B27" s="108" t="s">
        <v>162</v>
      </c>
      <c r="C27" s="108" t="s">
        <v>163</v>
      </c>
      <c r="D27" s="108" t="s">
        <v>164</v>
      </c>
      <c r="E27" s="108" t="s">
        <v>165</v>
      </c>
      <c r="F27" s="108" t="s">
        <v>166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167</v>
      </c>
      <c r="B28" s="108" t="s">
        <v>168</v>
      </c>
      <c r="C28" s="108" t="s">
        <v>169</v>
      </c>
      <c r="D28" s="108" t="s">
        <v>170</v>
      </c>
      <c r="E28" s="108" t="s">
        <v>171</v>
      </c>
      <c r="F28" s="108" t="s">
        <v>172</v>
      </c>
      <c r="G28" s="128"/>
      <c r="H28" s="129">
        <v>5</v>
      </c>
      <c r="I28" s="76">
        <f>G28*H28</f>
        <v>0</v>
      </c>
    </row>
    <row r="29" spans="1:9" ht="24.9" customHeight="1">
      <c r="A29" s="160" t="s">
        <v>33</v>
      </c>
      <c r="B29" s="160"/>
      <c r="C29" s="160"/>
      <c r="D29" s="160"/>
      <c r="E29" s="160"/>
      <c r="F29" s="160"/>
      <c r="G29" s="160"/>
      <c r="H29" s="160"/>
      <c r="I29" s="23">
        <f>SUM(I26,I27,I28)*20/100</f>
        <v>0</v>
      </c>
    </row>
    <row r="30" spans="1:9" ht="24.75" customHeight="1">
      <c r="A30" s="160" t="s">
        <v>135</v>
      </c>
      <c r="B30" s="160"/>
      <c r="C30" s="160"/>
      <c r="D30" s="160"/>
      <c r="E30" s="160"/>
      <c r="F30" s="160"/>
      <c r="G30" s="160"/>
      <c r="H30" s="160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94" t="s">
        <v>173</v>
      </c>
      <c r="B32" s="195"/>
      <c r="C32" s="195"/>
      <c r="D32" s="195"/>
      <c r="E32" s="195"/>
      <c r="F32" s="196"/>
      <c r="G32" s="197">
        <v>10</v>
      </c>
      <c r="H32" s="198"/>
      <c r="I32" s="199"/>
    </row>
    <row r="33" spans="1:9" ht="153" customHeight="1">
      <c r="A33" s="110" t="s">
        <v>174</v>
      </c>
      <c r="B33" s="108" t="s">
        <v>175</v>
      </c>
      <c r="C33" s="108" t="s">
        <v>176</v>
      </c>
      <c r="D33" s="108" t="s">
        <v>177</v>
      </c>
      <c r="E33" s="108" t="s">
        <v>178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179</v>
      </c>
      <c r="B34" s="111" t="s">
        <v>126</v>
      </c>
      <c r="C34" s="111" t="s">
        <v>126</v>
      </c>
      <c r="D34" s="111" t="s">
        <v>126</v>
      </c>
      <c r="E34" s="108" t="s">
        <v>180</v>
      </c>
      <c r="F34" s="108" t="s">
        <v>181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182</v>
      </c>
      <c r="B35" s="111" t="s">
        <v>126</v>
      </c>
      <c r="C35" s="111" t="s">
        <v>126</v>
      </c>
      <c r="D35" s="111" t="s">
        <v>126</v>
      </c>
      <c r="E35" s="111" t="s">
        <v>183</v>
      </c>
      <c r="F35" s="111" t="s">
        <v>184</v>
      </c>
      <c r="G35" s="126"/>
      <c r="H35" s="127">
        <v>5</v>
      </c>
      <c r="I35" s="130">
        <f t="shared" si="2"/>
        <v>0</v>
      </c>
    </row>
    <row r="36" spans="1:9" ht="24.9" customHeight="1">
      <c r="A36" s="160" t="s">
        <v>37</v>
      </c>
      <c r="B36" s="160"/>
      <c r="C36" s="160"/>
      <c r="D36" s="160"/>
      <c r="E36" s="160"/>
      <c r="F36" s="160"/>
      <c r="G36" s="160"/>
      <c r="H36" s="160"/>
      <c r="I36" s="23">
        <f>SUM(I32,I33,I34,I35)*20/100</f>
        <v>0</v>
      </c>
    </row>
    <row r="37" spans="1:9" ht="24.9" customHeight="1">
      <c r="A37" s="160" t="s">
        <v>135</v>
      </c>
      <c r="B37" s="160"/>
      <c r="C37" s="160"/>
      <c r="D37" s="160"/>
      <c r="E37" s="160"/>
      <c r="F37" s="160"/>
      <c r="G37" s="160"/>
      <c r="H37" s="160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94" t="s">
        <v>38</v>
      </c>
      <c r="B39" s="195"/>
      <c r="C39" s="195"/>
      <c r="D39" s="195"/>
      <c r="E39" s="195"/>
      <c r="F39" s="195"/>
      <c r="G39" s="192">
        <v>10</v>
      </c>
      <c r="H39" s="192"/>
      <c r="I39" s="192"/>
    </row>
    <row r="40" spans="1:9" ht="64.2" customHeight="1">
      <c r="A40" s="123" t="s">
        <v>4</v>
      </c>
      <c r="B40" s="108" t="s">
        <v>175</v>
      </c>
      <c r="C40" s="108" t="s">
        <v>176</v>
      </c>
      <c r="D40" s="108" t="s">
        <v>177</v>
      </c>
      <c r="E40" s="108" t="s">
        <v>178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185</v>
      </c>
      <c r="B41" s="108" t="s">
        <v>39</v>
      </c>
      <c r="C41" s="108" t="s">
        <v>186</v>
      </c>
      <c r="D41" s="108" t="s">
        <v>40</v>
      </c>
      <c r="E41" s="108" t="s">
        <v>187</v>
      </c>
      <c r="F41" s="108" t="s">
        <v>188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189</v>
      </c>
      <c r="B42" s="108" t="s">
        <v>41</v>
      </c>
      <c r="C42" s="108" t="s">
        <v>5</v>
      </c>
      <c r="D42" s="108" t="s">
        <v>42</v>
      </c>
      <c r="E42" s="108" t="s">
        <v>190</v>
      </c>
      <c r="F42" s="108" t="s">
        <v>191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60" t="s">
        <v>33</v>
      </c>
      <c r="B43" s="160"/>
      <c r="C43" s="160"/>
      <c r="D43" s="160"/>
      <c r="E43" s="160"/>
      <c r="F43" s="160"/>
      <c r="G43" s="160"/>
      <c r="H43" s="160"/>
      <c r="I43" s="23">
        <f>SUM(I40,I41,I42)*20/100</f>
        <v>0</v>
      </c>
    </row>
    <row r="44" spans="1:9" s="32" customFormat="1" ht="24.9" customHeight="1">
      <c r="A44" s="160" t="s">
        <v>135</v>
      </c>
      <c r="B44" s="160"/>
      <c r="C44" s="160"/>
      <c r="D44" s="160"/>
      <c r="E44" s="160"/>
      <c r="F44" s="160"/>
      <c r="G44" s="160"/>
      <c r="H44" s="160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194</v>
      </c>
      <c r="B46" s="80"/>
      <c r="C46" s="80"/>
      <c r="D46" s="80"/>
      <c r="E46" s="80"/>
      <c r="F46" s="81" t="s">
        <v>43</v>
      </c>
      <c r="G46" s="166">
        <f>I75+I85+I94+I102</f>
        <v>0</v>
      </c>
      <c r="H46" s="166"/>
      <c r="I46" s="80" t="s">
        <v>0</v>
      </c>
    </row>
    <row r="47" spans="1:9" ht="24" customHeight="1">
      <c r="A47" s="161" t="s">
        <v>217</v>
      </c>
      <c r="B47" s="161"/>
      <c r="C47" s="161"/>
      <c r="D47" s="161"/>
      <c r="E47" s="161"/>
      <c r="F47" s="161"/>
      <c r="G47" s="162">
        <v>8</v>
      </c>
      <c r="H47" s="162"/>
      <c r="I47" s="162"/>
    </row>
    <row r="48" spans="1:9" ht="230.4" customHeight="1">
      <c r="A48" s="123" t="s">
        <v>218</v>
      </c>
      <c r="B48" s="119" t="s">
        <v>126</v>
      </c>
      <c r="C48" s="135" t="s">
        <v>196</v>
      </c>
      <c r="D48" s="119" t="s">
        <v>197</v>
      </c>
      <c r="E48" s="119" t="s">
        <v>198</v>
      </c>
      <c r="F48" s="119" t="s">
        <v>199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219</v>
      </c>
      <c r="B49" s="134" t="s">
        <v>126</v>
      </c>
      <c r="C49" s="119" t="s">
        <v>126</v>
      </c>
      <c r="D49" s="135" t="s">
        <v>200</v>
      </c>
      <c r="E49" s="119" t="s">
        <v>109</v>
      </c>
      <c r="F49" s="119" t="s">
        <v>201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220</v>
      </c>
      <c r="B50" s="136" t="s">
        <v>126</v>
      </c>
      <c r="C50" s="136" t="s">
        <v>126</v>
      </c>
      <c r="D50" s="119" t="s">
        <v>110</v>
      </c>
      <c r="E50" s="119" t="s">
        <v>202</v>
      </c>
      <c r="F50" s="119" t="s">
        <v>203</v>
      </c>
      <c r="G50" s="131"/>
      <c r="H50" s="132">
        <v>2</v>
      </c>
      <c r="I50" s="133">
        <f t="shared" si="4"/>
        <v>0</v>
      </c>
    </row>
    <row r="51" spans="1:9" ht="24" customHeight="1">
      <c r="A51" s="163" t="s">
        <v>43</v>
      </c>
      <c r="B51" s="164"/>
      <c r="C51" s="164"/>
      <c r="D51" s="164"/>
      <c r="E51" s="164"/>
      <c r="F51" s="164"/>
      <c r="G51" s="164"/>
      <c r="H51" s="165"/>
      <c r="I51" s="23">
        <f>SUM(I48,I49,I50)*20/100</f>
        <v>0</v>
      </c>
    </row>
    <row r="52" spans="1:9" ht="24" customHeight="1">
      <c r="A52" s="160" t="s">
        <v>214</v>
      </c>
      <c r="B52" s="160"/>
      <c r="C52" s="160"/>
      <c r="D52" s="160"/>
      <c r="E52" s="160"/>
      <c r="F52" s="160"/>
      <c r="G52" s="160"/>
      <c r="H52" s="160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1" t="s">
        <v>221</v>
      </c>
      <c r="B54" s="161"/>
      <c r="C54" s="161"/>
      <c r="D54" s="161"/>
      <c r="E54" s="161"/>
      <c r="F54" s="161"/>
      <c r="G54" s="162">
        <v>4</v>
      </c>
      <c r="H54" s="162"/>
      <c r="I54" s="162"/>
    </row>
    <row r="55" spans="1:9" ht="79.8" customHeight="1">
      <c r="A55" s="123" t="s">
        <v>222</v>
      </c>
      <c r="B55" s="108" t="s">
        <v>126</v>
      </c>
      <c r="C55" s="108" t="s">
        <v>126</v>
      </c>
      <c r="D55" s="108" t="s">
        <v>126</v>
      </c>
      <c r="E55" s="108" t="s">
        <v>204</v>
      </c>
      <c r="F55" s="108" t="s">
        <v>205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223</v>
      </c>
      <c r="B56" s="108" t="s">
        <v>126</v>
      </c>
      <c r="C56" s="108" t="s">
        <v>126</v>
      </c>
      <c r="D56" s="108" t="s">
        <v>109</v>
      </c>
      <c r="E56" s="108" t="s">
        <v>207</v>
      </c>
      <c r="F56" s="108" t="s">
        <v>206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3" t="s">
        <v>43</v>
      </c>
      <c r="B57" s="164"/>
      <c r="C57" s="164"/>
      <c r="D57" s="164"/>
      <c r="E57" s="164"/>
      <c r="F57" s="164"/>
      <c r="G57" s="164"/>
      <c r="H57" s="165"/>
      <c r="I57" s="23">
        <f>SUM(I55,I56)*20/100</f>
        <v>0</v>
      </c>
    </row>
    <row r="58" spans="1:9" s="34" customFormat="1" ht="24" customHeight="1">
      <c r="A58" s="160" t="s">
        <v>214</v>
      </c>
      <c r="B58" s="160"/>
      <c r="C58" s="160"/>
      <c r="D58" s="160"/>
      <c r="E58" s="160"/>
      <c r="F58" s="160"/>
      <c r="G58" s="160"/>
      <c r="H58" s="160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1" t="s">
        <v>224</v>
      </c>
      <c r="B60" s="161"/>
      <c r="C60" s="161"/>
      <c r="D60" s="161"/>
      <c r="E60" s="161"/>
      <c r="F60" s="161"/>
      <c r="G60" s="162">
        <v>4</v>
      </c>
      <c r="H60" s="162"/>
      <c r="I60" s="162"/>
    </row>
    <row r="61" spans="1:9" ht="65.400000000000006" customHeight="1">
      <c r="A61" s="123" t="s">
        <v>225</v>
      </c>
      <c r="B61" s="137" t="s">
        <v>126</v>
      </c>
      <c r="C61" s="137" t="s">
        <v>126</v>
      </c>
      <c r="D61" s="137" t="s">
        <v>126</v>
      </c>
      <c r="E61" s="137" t="s">
        <v>204</v>
      </c>
      <c r="F61" s="137" t="s">
        <v>205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226</v>
      </c>
      <c r="B62" s="118" t="s">
        <v>126</v>
      </c>
      <c r="C62" s="118" t="s">
        <v>126</v>
      </c>
      <c r="D62" s="118" t="s">
        <v>208</v>
      </c>
      <c r="E62" s="118" t="s">
        <v>209</v>
      </c>
      <c r="F62" s="118" t="s">
        <v>210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3" t="s">
        <v>43</v>
      </c>
      <c r="B63" s="164"/>
      <c r="C63" s="164"/>
      <c r="D63" s="164"/>
      <c r="E63" s="164"/>
      <c r="F63" s="164"/>
      <c r="G63" s="164"/>
      <c r="H63" s="165"/>
      <c r="I63" s="23">
        <f>SUM(I61,I62)*20/100</f>
        <v>0</v>
      </c>
    </row>
    <row r="64" spans="1:9" s="35" customFormat="1" ht="24" customHeight="1">
      <c r="A64" s="160" t="s">
        <v>214</v>
      </c>
      <c r="B64" s="160"/>
      <c r="C64" s="160"/>
      <c r="D64" s="160"/>
      <c r="E64" s="160"/>
      <c r="F64" s="160"/>
      <c r="G64" s="160"/>
      <c r="H64" s="160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1" t="s">
        <v>227</v>
      </c>
      <c r="B66" s="161"/>
      <c r="C66" s="161"/>
      <c r="D66" s="161"/>
      <c r="E66" s="161"/>
      <c r="F66" s="161"/>
      <c r="G66" s="162">
        <v>4</v>
      </c>
      <c r="H66" s="162"/>
      <c r="I66" s="162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228</v>
      </c>
      <c r="B67" s="108" t="s">
        <v>126</v>
      </c>
      <c r="C67" s="108" t="s">
        <v>126</v>
      </c>
      <c r="D67" s="108" t="s">
        <v>126</v>
      </c>
      <c r="E67" s="108" t="s">
        <v>109</v>
      </c>
      <c r="F67" s="108" t="s">
        <v>211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229</v>
      </c>
      <c r="B68" s="108" t="s">
        <v>126</v>
      </c>
      <c r="C68" s="108" t="s">
        <v>126</v>
      </c>
      <c r="D68" s="108" t="s">
        <v>126</v>
      </c>
      <c r="E68" s="108" t="s">
        <v>109</v>
      </c>
      <c r="F68" s="108" t="s">
        <v>212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3" t="s">
        <v>43</v>
      </c>
      <c r="B69" s="164"/>
      <c r="C69" s="164"/>
      <c r="D69" s="164"/>
      <c r="E69" s="164"/>
      <c r="F69" s="164"/>
      <c r="G69" s="164"/>
      <c r="H69" s="165"/>
      <c r="I69" s="23">
        <f>SUM(I67,I68)*20/100</f>
        <v>0</v>
      </c>
    </row>
    <row r="70" spans="1:16384" ht="24" customHeight="1">
      <c r="A70" s="160" t="s">
        <v>214</v>
      </c>
      <c r="B70" s="160"/>
      <c r="C70" s="160"/>
      <c r="D70" s="160"/>
      <c r="E70" s="160"/>
      <c r="F70" s="160"/>
      <c r="G70" s="160"/>
      <c r="H70" s="160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213</v>
      </c>
      <c r="B72" s="80"/>
      <c r="C72" s="80"/>
      <c r="D72" s="80"/>
      <c r="E72" s="80"/>
      <c r="F72" s="81" t="s">
        <v>43</v>
      </c>
      <c r="G72" s="166">
        <f>I80+I90+I99+I107</f>
        <v>0</v>
      </c>
      <c r="H72" s="166"/>
      <c r="I72" s="80" t="s">
        <v>0</v>
      </c>
    </row>
    <row r="73" spans="1:16384" ht="26.1" customHeight="1">
      <c r="A73" s="96" t="s">
        <v>230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231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232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233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234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235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236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3" t="s">
        <v>43</v>
      </c>
      <c r="B80" s="164"/>
      <c r="C80" s="164"/>
      <c r="D80" s="164"/>
      <c r="E80" s="164"/>
      <c r="F80" s="164"/>
      <c r="G80" s="164"/>
      <c r="H80" s="165"/>
      <c r="I80" s="148">
        <f>SUM(I75,I76,I77,I78,I79)/5</f>
        <v>0</v>
      </c>
    </row>
    <row r="81" spans="1:16384" s="39" customFormat="1" ht="24" customHeight="1">
      <c r="A81" s="160" t="s">
        <v>214</v>
      </c>
      <c r="B81" s="160"/>
      <c r="C81" s="160"/>
      <c r="D81" s="160"/>
      <c r="E81" s="160"/>
      <c r="F81" s="160"/>
      <c r="G81" s="160"/>
      <c r="H81" s="160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59" t="s">
        <v>237</v>
      </c>
      <c r="B83" s="159"/>
      <c r="C83" s="159"/>
      <c r="D83" s="159"/>
      <c r="E83" s="159"/>
      <c r="F83" s="159"/>
      <c r="G83" s="159"/>
      <c r="H83" s="159"/>
      <c r="I83" s="159"/>
    </row>
    <row r="84" spans="1:16384" ht="24" customHeight="1">
      <c r="A84" s="167" t="s">
        <v>62</v>
      </c>
      <c r="B84" s="168"/>
      <c r="C84" s="168"/>
      <c r="D84" s="168"/>
      <c r="E84" s="168"/>
      <c r="F84" s="168"/>
      <c r="G84" s="168"/>
      <c r="H84" s="168"/>
      <c r="I84" s="169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238</v>
      </c>
      <c r="B86" s="85">
        <v>0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239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0</v>
      </c>
      <c r="I87" s="142">
        <f>G87*H87</f>
        <v>0</v>
      </c>
    </row>
    <row r="88" spans="1:16384" ht="38.25" customHeight="1">
      <c r="A88" s="54" t="s">
        <v>240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0</v>
      </c>
      <c r="I88" s="144">
        <f>G88*H88</f>
        <v>0</v>
      </c>
    </row>
    <row r="89" spans="1:16384" ht="37.5" customHeight="1">
      <c r="A89" s="56" t="s">
        <v>241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0</v>
      </c>
      <c r="I89" s="144">
        <f>G89*H89</f>
        <v>0</v>
      </c>
    </row>
    <row r="90" spans="1:16384" ht="24" customHeight="1">
      <c r="A90" s="163" t="s">
        <v>43</v>
      </c>
      <c r="B90" s="164"/>
      <c r="C90" s="164"/>
      <c r="D90" s="164"/>
      <c r="E90" s="164"/>
      <c r="F90" s="164"/>
      <c r="G90" s="164"/>
      <c r="H90" s="165"/>
      <c r="I90" s="148">
        <f>SUM(I87:I89)/5</f>
        <v>0</v>
      </c>
    </row>
    <row r="91" spans="1:16384" ht="24" customHeight="1">
      <c r="A91" s="160" t="s">
        <v>214</v>
      </c>
      <c r="B91" s="160"/>
      <c r="C91" s="160"/>
      <c r="D91" s="160"/>
      <c r="E91" s="160"/>
      <c r="F91" s="160"/>
      <c r="G91" s="160"/>
      <c r="H91" s="160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242</v>
      </c>
      <c r="B93" s="59"/>
      <c r="C93" s="59"/>
      <c r="D93" s="70">
        <v>0</v>
      </c>
      <c r="E93" s="174" t="s">
        <v>101</v>
      </c>
      <c r="F93" s="174"/>
      <c r="G93" s="174"/>
      <c r="H93" s="174"/>
      <c r="I93" s="175"/>
    </row>
    <row r="94" spans="1:16384" ht="78" customHeight="1">
      <c r="A94" s="54" t="s">
        <v>243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244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245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246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247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3" t="s">
        <v>43</v>
      </c>
      <c r="B99" s="164"/>
      <c r="C99" s="164"/>
      <c r="D99" s="164"/>
      <c r="E99" s="164"/>
      <c r="F99" s="164"/>
      <c r="G99" s="164"/>
      <c r="H99" s="165"/>
      <c r="I99" s="148">
        <f>SUM(I94:I98)/5</f>
        <v>0</v>
      </c>
    </row>
    <row r="100" spans="1:9" ht="24" customHeight="1">
      <c r="A100" s="160" t="s">
        <v>214</v>
      </c>
      <c r="B100" s="160"/>
      <c r="C100" s="160"/>
      <c r="D100" s="160"/>
      <c r="E100" s="160"/>
      <c r="F100" s="160"/>
      <c r="G100" s="160"/>
      <c r="H100" s="160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248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71" t="s">
        <v>99</v>
      </c>
      <c r="B103" s="172"/>
      <c r="C103" s="172"/>
      <c r="D103" s="172"/>
      <c r="E103" s="172"/>
      <c r="F103" s="172"/>
      <c r="G103" s="172"/>
      <c r="H103" s="172"/>
      <c r="I103" s="173"/>
    </row>
    <row r="104" spans="1:9" ht="40.200000000000003" customHeight="1">
      <c r="A104" s="54" t="s">
        <v>249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250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251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70" t="s">
        <v>43</v>
      </c>
      <c r="B107" s="170"/>
      <c r="C107" s="170"/>
      <c r="D107" s="170"/>
      <c r="E107" s="170"/>
      <c r="F107" s="170"/>
      <c r="G107" s="170"/>
      <c r="H107" s="170"/>
      <c r="I107" s="148">
        <f>SUM(I104:I106)/5</f>
        <v>0</v>
      </c>
    </row>
    <row r="108" spans="1:9" ht="21.9" customHeight="1">
      <c r="A108" s="160" t="s">
        <v>214</v>
      </c>
      <c r="B108" s="160"/>
      <c r="C108" s="160"/>
      <c r="D108" s="160"/>
      <c r="E108" s="160"/>
      <c r="F108" s="160"/>
      <c r="G108" s="160"/>
      <c r="H108" s="160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B4:C4"/>
    <mergeCell ref="E4:F4"/>
    <mergeCell ref="H4:I4"/>
    <mergeCell ref="A1:I1"/>
    <mergeCell ref="A2:I2"/>
    <mergeCell ref="B3:C3"/>
    <mergeCell ref="E3:F3"/>
    <mergeCell ref="H3:I3"/>
    <mergeCell ref="A23:H23"/>
    <mergeCell ref="D6:E6"/>
    <mergeCell ref="F6:I6"/>
    <mergeCell ref="A7:A8"/>
    <mergeCell ref="B7:F7"/>
    <mergeCell ref="A9:F9"/>
    <mergeCell ref="G9:I9"/>
    <mergeCell ref="A14:H14"/>
    <mergeCell ref="A15:H15"/>
    <mergeCell ref="A17:F17"/>
    <mergeCell ref="G17:I17"/>
    <mergeCell ref="A22:H22"/>
    <mergeCell ref="A44:H44"/>
    <mergeCell ref="A25:F25"/>
    <mergeCell ref="G25:I25"/>
    <mergeCell ref="A29:H29"/>
    <mergeCell ref="A30:H30"/>
    <mergeCell ref="A32:F32"/>
    <mergeCell ref="G32:I32"/>
    <mergeCell ref="A36:H36"/>
    <mergeCell ref="A37:H37"/>
    <mergeCell ref="A39:F39"/>
    <mergeCell ref="G39:I39"/>
    <mergeCell ref="A43:H43"/>
    <mergeCell ref="A64:H64"/>
    <mergeCell ref="G46:H46"/>
    <mergeCell ref="A47:F47"/>
    <mergeCell ref="G47:I47"/>
    <mergeCell ref="A51:H51"/>
    <mergeCell ref="A52:H52"/>
    <mergeCell ref="A54:F54"/>
    <mergeCell ref="G54:I54"/>
    <mergeCell ref="A57:H57"/>
    <mergeCell ref="A58:H58"/>
    <mergeCell ref="A60:F60"/>
    <mergeCell ref="G60:I60"/>
    <mergeCell ref="A63:H63"/>
    <mergeCell ref="E93:I93"/>
    <mergeCell ref="A66:F66"/>
    <mergeCell ref="G66:I66"/>
    <mergeCell ref="A69:H69"/>
    <mergeCell ref="A70:H70"/>
    <mergeCell ref="G72:H72"/>
    <mergeCell ref="A80:H80"/>
    <mergeCell ref="A81:H81"/>
    <mergeCell ref="A83:I83"/>
    <mergeCell ref="A84:I84"/>
    <mergeCell ref="A90:H90"/>
    <mergeCell ref="A91:H91"/>
    <mergeCell ref="A99:H99"/>
    <mergeCell ref="A100:H100"/>
    <mergeCell ref="A103:I103"/>
    <mergeCell ref="A107:H107"/>
    <mergeCell ref="A108:H108"/>
  </mergeCells>
  <dataValidations count="2">
    <dataValidation type="decimal" operator="lessThan" allowBlank="1" showInputMessage="1" showErrorMessage="1" sqref="B86">
      <formula1>16</formula1>
    </dataValidation>
    <dataValidation type="decimal" operator="lessThan" allowBlank="1" showInputMessage="1" showErrorMessage="1" sqref="B102">
      <formula1>15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zoomScale="85" zoomScaleSheetLayoutView="85" workbookViewId="0">
      <selection activeCell="L91" sqref="L91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6" t="s">
        <v>107</v>
      </c>
      <c r="B1" s="177"/>
      <c r="C1" s="177"/>
      <c r="D1" s="177"/>
      <c r="E1" s="177"/>
      <c r="F1" s="177"/>
      <c r="G1" s="177"/>
      <c r="H1" s="177"/>
      <c r="I1" s="177"/>
    </row>
    <row r="2" spans="1:9" ht="25.8">
      <c r="A2" s="176" t="s">
        <v>108</v>
      </c>
      <c r="B2" s="176"/>
      <c r="C2" s="176"/>
      <c r="D2" s="176"/>
      <c r="E2" s="176"/>
      <c r="F2" s="176"/>
      <c r="G2" s="176"/>
      <c r="H2" s="176"/>
      <c r="I2" s="176"/>
    </row>
    <row r="3" spans="1:9" ht="18.899999999999999" customHeight="1">
      <c r="A3" s="71" t="s">
        <v>19</v>
      </c>
      <c r="B3" s="178"/>
      <c r="C3" s="178"/>
      <c r="D3" s="72" t="s">
        <v>134</v>
      </c>
      <c r="E3" s="178"/>
      <c r="F3" s="178"/>
      <c r="G3" s="72" t="s">
        <v>20</v>
      </c>
      <c r="H3" s="179" t="s">
        <v>21</v>
      </c>
      <c r="I3" s="179"/>
    </row>
    <row r="4" spans="1:9" ht="18.899999999999999" customHeight="1">
      <c r="A4" s="71" t="s">
        <v>22</v>
      </c>
      <c r="B4" s="181" t="s">
        <v>112</v>
      </c>
      <c r="C4" s="181"/>
      <c r="D4" s="151" t="s">
        <v>134</v>
      </c>
      <c r="E4" s="181" t="s">
        <v>23</v>
      </c>
      <c r="F4" s="181"/>
      <c r="G4" s="72" t="s">
        <v>20</v>
      </c>
      <c r="H4" s="179" t="s">
        <v>24</v>
      </c>
      <c r="I4" s="179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7" t="s">
        <v>100</v>
      </c>
      <c r="E6" s="188"/>
      <c r="F6" s="189"/>
      <c r="G6" s="190"/>
      <c r="H6" s="190"/>
      <c r="I6" s="191"/>
    </row>
    <row r="7" spans="1:9" ht="36">
      <c r="A7" s="182" t="s">
        <v>25</v>
      </c>
      <c r="B7" s="184" t="s">
        <v>26</v>
      </c>
      <c r="C7" s="185"/>
      <c r="D7" s="185"/>
      <c r="E7" s="185"/>
      <c r="F7" s="186"/>
      <c r="G7" s="105" t="s">
        <v>27</v>
      </c>
      <c r="H7" s="105" t="s">
        <v>28</v>
      </c>
      <c r="I7" s="105" t="s">
        <v>29</v>
      </c>
    </row>
    <row r="8" spans="1:9" ht="18">
      <c r="A8" s="183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93" t="s">
        <v>195</v>
      </c>
      <c r="B9" s="193"/>
      <c r="C9" s="193"/>
      <c r="D9" s="193"/>
      <c r="E9" s="193"/>
      <c r="F9" s="193"/>
      <c r="G9" s="192">
        <v>20</v>
      </c>
      <c r="H9" s="192"/>
      <c r="I9" s="192"/>
    </row>
    <row r="10" spans="1:9" ht="109.8" customHeight="1">
      <c r="A10" s="21" t="s">
        <v>113</v>
      </c>
      <c r="B10" s="109" t="s">
        <v>124</v>
      </c>
      <c r="C10" s="109" t="s">
        <v>114</v>
      </c>
      <c r="D10" s="109" t="s">
        <v>115</v>
      </c>
      <c r="E10" s="109" t="s">
        <v>116</v>
      </c>
      <c r="F10" s="109" t="s">
        <v>117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118</v>
      </c>
      <c r="B11" s="108" t="s">
        <v>119</v>
      </c>
      <c r="C11" s="108" t="s">
        <v>120</v>
      </c>
      <c r="D11" s="108" t="s">
        <v>121</v>
      </c>
      <c r="E11" s="108" t="s">
        <v>122</v>
      </c>
      <c r="F11" s="108" t="s">
        <v>123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125</v>
      </c>
      <c r="B12" s="111" t="s">
        <v>126</v>
      </c>
      <c r="C12" s="108" t="s">
        <v>127</v>
      </c>
      <c r="D12" s="108" t="s">
        <v>128</v>
      </c>
      <c r="E12" s="108" t="s">
        <v>129</v>
      </c>
      <c r="F12" s="108" t="s">
        <v>130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131</v>
      </c>
      <c r="B13" s="111" t="s">
        <v>126</v>
      </c>
      <c r="C13" s="111" t="s">
        <v>126</v>
      </c>
      <c r="D13" s="111" t="s">
        <v>126</v>
      </c>
      <c r="E13" s="108" t="s">
        <v>132</v>
      </c>
      <c r="F13" s="108" t="s">
        <v>133</v>
      </c>
      <c r="G13" s="126"/>
      <c r="H13" s="127">
        <v>4</v>
      </c>
      <c r="I13" s="113">
        <f t="shared" si="0"/>
        <v>0</v>
      </c>
    </row>
    <row r="14" spans="1:9" ht="24.9" customHeight="1">
      <c r="A14" s="180" t="s">
        <v>33</v>
      </c>
      <c r="B14" s="180"/>
      <c r="C14" s="180"/>
      <c r="D14" s="180"/>
      <c r="E14" s="180"/>
      <c r="F14" s="180"/>
      <c r="G14" s="180"/>
      <c r="H14" s="180"/>
      <c r="I14" s="65">
        <f>SUM(I10,I11,I12,I13)*20/100</f>
        <v>0</v>
      </c>
    </row>
    <row r="15" spans="1:9" ht="24.9" customHeight="1">
      <c r="A15" s="180" t="s">
        <v>135</v>
      </c>
      <c r="B15" s="180"/>
      <c r="C15" s="180"/>
      <c r="D15" s="180"/>
      <c r="E15" s="180"/>
      <c r="F15" s="180"/>
      <c r="G15" s="180"/>
      <c r="H15" s="180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93" t="s">
        <v>2</v>
      </c>
      <c r="B17" s="193"/>
      <c r="C17" s="193"/>
      <c r="D17" s="193"/>
      <c r="E17" s="193"/>
      <c r="F17" s="193"/>
      <c r="G17" s="192">
        <v>10</v>
      </c>
      <c r="H17" s="192"/>
      <c r="I17" s="192"/>
    </row>
    <row r="18" spans="1:9" ht="256.8" customHeight="1">
      <c r="A18" s="110" t="s">
        <v>136</v>
      </c>
      <c r="B18" s="108" t="s">
        <v>137</v>
      </c>
      <c r="C18" s="108" t="s">
        <v>138</v>
      </c>
      <c r="D18" s="108" t="s">
        <v>139</v>
      </c>
      <c r="E18" s="108" t="s">
        <v>140</v>
      </c>
      <c r="F18" s="116" t="s">
        <v>141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142</v>
      </c>
      <c r="B19" s="108" t="s">
        <v>143</v>
      </c>
      <c r="C19" s="108" t="s">
        <v>144</v>
      </c>
      <c r="D19" s="108" t="s">
        <v>145</v>
      </c>
      <c r="E19" s="108" t="s">
        <v>146</v>
      </c>
      <c r="F19" s="108" t="s">
        <v>147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148</v>
      </c>
      <c r="B20" s="108"/>
      <c r="C20" s="108" t="s">
        <v>149</v>
      </c>
      <c r="D20" s="108" t="s">
        <v>150</v>
      </c>
      <c r="E20" s="108" t="s">
        <v>151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152</v>
      </c>
      <c r="B21" s="119" t="s">
        <v>126</v>
      </c>
      <c r="C21" s="119" t="s">
        <v>126</v>
      </c>
      <c r="D21" s="119" t="s">
        <v>153</v>
      </c>
      <c r="E21" s="119" t="s">
        <v>154</v>
      </c>
      <c r="F21" s="119" t="s">
        <v>155</v>
      </c>
      <c r="G21" s="128"/>
      <c r="H21" s="129">
        <v>3</v>
      </c>
      <c r="I21" s="76">
        <f t="shared" si="1"/>
        <v>0</v>
      </c>
    </row>
    <row r="22" spans="1:9" ht="26.25" customHeight="1">
      <c r="A22" s="160" t="s">
        <v>33</v>
      </c>
      <c r="B22" s="160"/>
      <c r="C22" s="160"/>
      <c r="D22" s="160"/>
      <c r="E22" s="160"/>
      <c r="F22" s="160"/>
      <c r="G22" s="160"/>
      <c r="H22" s="160"/>
      <c r="I22" s="23">
        <f>SUM(I18,I19,I20,I21)*20/100</f>
        <v>0</v>
      </c>
    </row>
    <row r="23" spans="1:9" ht="24.9" customHeight="1">
      <c r="A23" s="160" t="s">
        <v>135</v>
      </c>
      <c r="B23" s="160"/>
      <c r="C23" s="160"/>
      <c r="D23" s="160"/>
      <c r="E23" s="160"/>
      <c r="F23" s="160"/>
      <c r="G23" s="160"/>
      <c r="H23" s="160"/>
      <c r="I23" s="23">
        <f>I22*7/10</f>
        <v>0</v>
      </c>
    </row>
    <row r="24" spans="1:9" ht="25.05" customHeight="1">
      <c r="A24" s="27"/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94" t="s">
        <v>34</v>
      </c>
      <c r="B25" s="195"/>
      <c r="C25" s="195"/>
      <c r="D25" s="195"/>
      <c r="E25" s="195"/>
      <c r="F25" s="196"/>
      <c r="G25" s="197">
        <v>10</v>
      </c>
      <c r="H25" s="198"/>
      <c r="I25" s="199"/>
    </row>
    <row r="26" spans="1:9" ht="115.2" customHeight="1">
      <c r="A26" s="110" t="s">
        <v>156</v>
      </c>
      <c r="B26" s="108" t="s">
        <v>157</v>
      </c>
      <c r="C26" s="108" t="s">
        <v>158</v>
      </c>
      <c r="D26" s="108" t="s">
        <v>159</v>
      </c>
      <c r="E26" s="108" t="s">
        <v>160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161</v>
      </c>
      <c r="B27" s="108" t="s">
        <v>162</v>
      </c>
      <c r="C27" s="108" t="s">
        <v>163</v>
      </c>
      <c r="D27" s="108" t="s">
        <v>164</v>
      </c>
      <c r="E27" s="108" t="s">
        <v>165</v>
      </c>
      <c r="F27" s="108" t="s">
        <v>166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167</v>
      </c>
      <c r="B28" s="108" t="s">
        <v>168</v>
      </c>
      <c r="C28" s="108" t="s">
        <v>169</v>
      </c>
      <c r="D28" s="108" t="s">
        <v>170</v>
      </c>
      <c r="E28" s="108" t="s">
        <v>171</v>
      </c>
      <c r="F28" s="108" t="s">
        <v>172</v>
      </c>
      <c r="G28" s="128"/>
      <c r="H28" s="129">
        <v>5</v>
      </c>
      <c r="I28" s="76">
        <f>G28*H28</f>
        <v>0</v>
      </c>
    </row>
    <row r="29" spans="1:9" ht="24.9" customHeight="1">
      <c r="A29" s="160" t="s">
        <v>33</v>
      </c>
      <c r="B29" s="160"/>
      <c r="C29" s="160"/>
      <c r="D29" s="160"/>
      <c r="E29" s="160"/>
      <c r="F29" s="160"/>
      <c r="G29" s="160"/>
      <c r="H29" s="160"/>
      <c r="I29" s="23">
        <f>SUM(I26,I27,I28)*20/100</f>
        <v>0</v>
      </c>
    </row>
    <row r="30" spans="1:9" ht="24.75" customHeight="1">
      <c r="A30" s="160" t="s">
        <v>135</v>
      </c>
      <c r="B30" s="160"/>
      <c r="C30" s="160"/>
      <c r="D30" s="160"/>
      <c r="E30" s="160"/>
      <c r="F30" s="160"/>
      <c r="G30" s="160"/>
      <c r="H30" s="160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94" t="s">
        <v>173</v>
      </c>
      <c r="B32" s="195"/>
      <c r="C32" s="195"/>
      <c r="D32" s="195"/>
      <c r="E32" s="195"/>
      <c r="F32" s="196"/>
      <c r="G32" s="197">
        <v>10</v>
      </c>
      <c r="H32" s="198"/>
      <c r="I32" s="199"/>
    </row>
    <row r="33" spans="1:9" ht="153" customHeight="1">
      <c r="A33" s="110" t="s">
        <v>174</v>
      </c>
      <c r="B33" s="108" t="s">
        <v>175</v>
      </c>
      <c r="C33" s="108" t="s">
        <v>176</v>
      </c>
      <c r="D33" s="108" t="s">
        <v>177</v>
      </c>
      <c r="E33" s="108" t="s">
        <v>178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179</v>
      </c>
      <c r="B34" s="111" t="s">
        <v>126</v>
      </c>
      <c r="C34" s="111" t="s">
        <v>126</v>
      </c>
      <c r="D34" s="111" t="s">
        <v>126</v>
      </c>
      <c r="E34" s="108" t="s">
        <v>180</v>
      </c>
      <c r="F34" s="108" t="s">
        <v>181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182</v>
      </c>
      <c r="B35" s="111" t="s">
        <v>126</v>
      </c>
      <c r="C35" s="111" t="s">
        <v>126</v>
      </c>
      <c r="D35" s="111" t="s">
        <v>126</v>
      </c>
      <c r="E35" s="111" t="s">
        <v>183</v>
      </c>
      <c r="F35" s="111" t="s">
        <v>184</v>
      </c>
      <c r="G35" s="126"/>
      <c r="H35" s="127">
        <v>5</v>
      </c>
      <c r="I35" s="130">
        <f t="shared" si="2"/>
        <v>0</v>
      </c>
    </row>
    <row r="36" spans="1:9" ht="24.9" customHeight="1">
      <c r="A36" s="160" t="s">
        <v>37</v>
      </c>
      <c r="B36" s="160"/>
      <c r="C36" s="160"/>
      <c r="D36" s="160"/>
      <c r="E36" s="160"/>
      <c r="F36" s="160"/>
      <c r="G36" s="160"/>
      <c r="H36" s="160"/>
      <c r="I36" s="23">
        <f>SUM(I32,I33,I34,I35)*20/100</f>
        <v>0</v>
      </c>
    </row>
    <row r="37" spans="1:9" ht="24.9" customHeight="1">
      <c r="A37" s="160" t="s">
        <v>135</v>
      </c>
      <c r="B37" s="160"/>
      <c r="C37" s="160"/>
      <c r="D37" s="160"/>
      <c r="E37" s="160"/>
      <c r="F37" s="160"/>
      <c r="G37" s="160"/>
      <c r="H37" s="160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94" t="s">
        <v>38</v>
      </c>
      <c r="B39" s="195"/>
      <c r="C39" s="195"/>
      <c r="D39" s="195"/>
      <c r="E39" s="195"/>
      <c r="F39" s="195"/>
      <c r="G39" s="192">
        <v>10</v>
      </c>
      <c r="H39" s="192"/>
      <c r="I39" s="192"/>
    </row>
    <row r="40" spans="1:9" ht="64.2" customHeight="1">
      <c r="A40" s="123" t="s">
        <v>4</v>
      </c>
      <c r="B40" s="108" t="s">
        <v>175</v>
      </c>
      <c r="C40" s="108" t="s">
        <v>176</v>
      </c>
      <c r="D40" s="108" t="s">
        <v>177</v>
      </c>
      <c r="E40" s="108" t="s">
        <v>178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185</v>
      </c>
      <c r="B41" s="108" t="s">
        <v>39</v>
      </c>
      <c r="C41" s="108" t="s">
        <v>186</v>
      </c>
      <c r="D41" s="108" t="s">
        <v>40</v>
      </c>
      <c r="E41" s="108" t="s">
        <v>187</v>
      </c>
      <c r="F41" s="108" t="s">
        <v>188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189</v>
      </c>
      <c r="B42" s="108" t="s">
        <v>41</v>
      </c>
      <c r="C42" s="108" t="s">
        <v>5</v>
      </c>
      <c r="D42" s="108" t="s">
        <v>42</v>
      </c>
      <c r="E42" s="108" t="s">
        <v>190</v>
      </c>
      <c r="F42" s="108" t="s">
        <v>191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60" t="s">
        <v>33</v>
      </c>
      <c r="B43" s="160"/>
      <c r="C43" s="160"/>
      <c r="D43" s="160"/>
      <c r="E43" s="160"/>
      <c r="F43" s="160"/>
      <c r="G43" s="160"/>
      <c r="H43" s="160"/>
      <c r="I43" s="23">
        <f>SUM(I40,I41,I42)*20/100</f>
        <v>0</v>
      </c>
    </row>
    <row r="44" spans="1:9" s="32" customFormat="1" ht="24.9" customHeight="1">
      <c r="A44" s="160" t="s">
        <v>135</v>
      </c>
      <c r="B44" s="160"/>
      <c r="C44" s="160"/>
      <c r="D44" s="160"/>
      <c r="E44" s="160"/>
      <c r="F44" s="160"/>
      <c r="G44" s="160"/>
      <c r="H44" s="160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194</v>
      </c>
      <c r="B46" s="80"/>
      <c r="C46" s="80"/>
      <c r="D46" s="80"/>
      <c r="E46" s="80"/>
      <c r="F46" s="81" t="s">
        <v>43</v>
      </c>
      <c r="G46" s="166">
        <f>I75+I85+I94+I102</f>
        <v>0</v>
      </c>
      <c r="H46" s="166"/>
      <c r="I46" s="80" t="s">
        <v>0</v>
      </c>
    </row>
    <row r="47" spans="1:9" ht="24" customHeight="1">
      <c r="A47" s="161" t="s">
        <v>217</v>
      </c>
      <c r="B47" s="161"/>
      <c r="C47" s="161"/>
      <c r="D47" s="161"/>
      <c r="E47" s="161"/>
      <c r="F47" s="161"/>
      <c r="G47" s="162">
        <v>8</v>
      </c>
      <c r="H47" s="162"/>
      <c r="I47" s="162"/>
    </row>
    <row r="48" spans="1:9" ht="230.4" customHeight="1">
      <c r="A48" s="123" t="s">
        <v>218</v>
      </c>
      <c r="B48" s="119" t="s">
        <v>126</v>
      </c>
      <c r="C48" s="135" t="s">
        <v>196</v>
      </c>
      <c r="D48" s="119" t="s">
        <v>197</v>
      </c>
      <c r="E48" s="119" t="s">
        <v>198</v>
      </c>
      <c r="F48" s="119" t="s">
        <v>199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219</v>
      </c>
      <c r="B49" s="134" t="s">
        <v>126</v>
      </c>
      <c r="C49" s="119" t="s">
        <v>126</v>
      </c>
      <c r="D49" s="135" t="s">
        <v>200</v>
      </c>
      <c r="E49" s="119" t="s">
        <v>109</v>
      </c>
      <c r="F49" s="119" t="s">
        <v>201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220</v>
      </c>
      <c r="B50" s="136" t="s">
        <v>126</v>
      </c>
      <c r="C50" s="136" t="s">
        <v>126</v>
      </c>
      <c r="D50" s="119" t="s">
        <v>110</v>
      </c>
      <c r="E50" s="119" t="s">
        <v>202</v>
      </c>
      <c r="F50" s="119" t="s">
        <v>203</v>
      </c>
      <c r="G50" s="131"/>
      <c r="H50" s="132">
        <v>2</v>
      </c>
      <c r="I50" s="133">
        <f t="shared" si="4"/>
        <v>0</v>
      </c>
    </row>
    <row r="51" spans="1:9" ht="24" customHeight="1">
      <c r="A51" s="163" t="s">
        <v>43</v>
      </c>
      <c r="B51" s="164"/>
      <c r="C51" s="164"/>
      <c r="D51" s="164"/>
      <c r="E51" s="164"/>
      <c r="F51" s="164"/>
      <c r="G51" s="164"/>
      <c r="H51" s="165"/>
      <c r="I51" s="23">
        <f>SUM(I48,I49,I50)*20/100</f>
        <v>0</v>
      </c>
    </row>
    <row r="52" spans="1:9" ht="24" customHeight="1">
      <c r="A52" s="160" t="s">
        <v>214</v>
      </c>
      <c r="B52" s="160"/>
      <c r="C52" s="160"/>
      <c r="D52" s="160"/>
      <c r="E52" s="160"/>
      <c r="F52" s="160"/>
      <c r="G52" s="160"/>
      <c r="H52" s="160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1" t="s">
        <v>221</v>
      </c>
      <c r="B54" s="161"/>
      <c r="C54" s="161"/>
      <c r="D54" s="161"/>
      <c r="E54" s="161"/>
      <c r="F54" s="161"/>
      <c r="G54" s="162">
        <v>4</v>
      </c>
      <c r="H54" s="162"/>
      <c r="I54" s="162"/>
    </row>
    <row r="55" spans="1:9" ht="79.8" customHeight="1">
      <c r="A55" s="123" t="s">
        <v>222</v>
      </c>
      <c r="B55" s="108" t="s">
        <v>126</v>
      </c>
      <c r="C55" s="108" t="s">
        <v>126</v>
      </c>
      <c r="D55" s="108" t="s">
        <v>126</v>
      </c>
      <c r="E55" s="108" t="s">
        <v>204</v>
      </c>
      <c r="F55" s="108" t="s">
        <v>205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223</v>
      </c>
      <c r="B56" s="108" t="s">
        <v>126</v>
      </c>
      <c r="C56" s="108" t="s">
        <v>126</v>
      </c>
      <c r="D56" s="108" t="s">
        <v>109</v>
      </c>
      <c r="E56" s="108" t="s">
        <v>207</v>
      </c>
      <c r="F56" s="108" t="s">
        <v>206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3" t="s">
        <v>43</v>
      </c>
      <c r="B57" s="164"/>
      <c r="C57" s="164"/>
      <c r="D57" s="164"/>
      <c r="E57" s="164"/>
      <c r="F57" s="164"/>
      <c r="G57" s="164"/>
      <c r="H57" s="165"/>
      <c r="I57" s="23">
        <f>SUM(I55,I56)*20/100</f>
        <v>0</v>
      </c>
    </row>
    <row r="58" spans="1:9" s="34" customFormat="1" ht="24" customHeight="1">
      <c r="A58" s="160" t="s">
        <v>214</v>
      </c>
      <c r="B58" s="160"/>
      <c r="C58" s="160"/>
      <c r="D58" s="160"/>
      <c r="E58" s="160"/>
      <c r="F58" s="160"/>
      <c r="G58" s="160"/>
      <c r="H58" s="160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1" t="s">
        <v>224</v>
      </c>
      <c r="B60" s="161"/>
      <c r="C60" s="161"/>
      <c r="D60" s="161"/>
      <c r="E60" s="161"/>
      <c r="F60" s="161"/>
      <c r="G60" s="162">
        <v>4</v>
      </c>
      <c r="H60" s="162"/>
      <c r="I60" s="162"/>
    </row>
    <row r="61" spans="1:9" ht="65.400000000000006" customHeight="1">
      <c r="A61" s="123" t="s">
        <v>225</v>
      </c>
      <c r="B61" s="137" t="s">
        <v>126</v>
      </c>
      <c r="C61" s="137" t="s">
        <v>126</v>
      </c>
      <c r="D61" s="137" t="s">
        <v>126</v>
      </c>
      <c r="E61" s="137" t="s">
        <v>204</v>
      </c>
      <c r="F61" s="137" t="s">
        <v>205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226</v>
      </c>
      <c r="B62" s="118" t="s">
        <v>126</v>
      </c>
      <c r="C62" s="118" t="s">
        <v>126</v>
      </c>
      <c r="D62" s="118" t="s">
        <v>208</v>
      </c>
      <c r="E62" s="118" t="s">
        <v>209</v>
      </c>
      <c r="F62" s="118" t="s">
        <v>210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3" t="s">
        <v>43</v>
      </c>
      <c r="B63" s="164"/>
      <c r="C63" s="164"/>
      <c r="D63" s="164"/>
      <c r="E63" s="164"/>
      <c r="F63" s="164"/>
      <c r="G63" s="164"/>
      <c r="H63" s="165"/>
      <c r="I63" s="23">
        <f>SUM(I61,I62)*20/100</f>
        <v>0</v>
      </c>
    </row>
    <row r="64" spans="1:9" s="35" customFormat="1" ht="24" customHeight="1">
      <c r="A64" s="160" t="s">
        <v>214</v>
      </c>
      <c r="B64" s="160"/>
      <c r="C64" s="160"/>
      <c r="D64" s="160"/>
      <c r="E64" s="160"/>
      <c r="F64" s="160"/>
      <c r="G64" s="160"/>
      <c r="H64" s="160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1" t="s">
        <v>227</v>
      </c>
      <c r="B66" s="161"/>
      <c r="C66" s="161"/>
      <c r="D66" s="161"/>
      <c r="E66" s="161"/>
      <c r="F66" s="161"/>
      <c r="G66" s="162">
        <v>4</v>
      </c>
      <c r="H66" s="162"/>
      <c r="I66" s="162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228</v>
      </c>
      <c r="B67" s="108" t="s">
        <v>126</v>
      </c>
      <c r="C67" s="108" t="s">
        <v>126</v>
      </c>
      <c r="D67" s="108" t="s">
        <v>126</v>
      </c>
      <c r="E67" s="108" t="s">
        <v>109</v>
      </c>
      <c r="F67" s="108" t="s">
        <v>211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229</v>
      </c>
      <c r="B68" s="108" t="s">
        <v>126</v>
      </c>
      <c r="C68" s="108" t="s">
        <v>126</v>
      </c>
      <c r="D68" s="108" t="s">
        <v>126</v>
      </c>
      <c r="E68" s="108" t="s">
        <v>109</v>
      </c>
      <c r="F68" s="108" t="s">
        <v>212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3" t="s">
        <v>43</v>
      </c>
      <c r="B69" s="164"/>
      <c r="C69" s="164"/>
      <c r="D69" s="164"/>
      <c r="E69" s="164"/>
      <c r="F69" s="164"/>
      <c r="G69" s="164"/>
      <c r="H69" s="165"/>
      <c r="I69" s="23">
        <f>SUM(I67,I68)*20/100</f>
        <v>0</v>
      </c>
    </row>
    <row r="70" spans="1:16384" ht="24" customHeight="1">
      <c r="A70" s="160" t="s">
        <v>214</v>
      </c>
      <c r="B70" s="160"/>
      <c r="C70" s="160"/>
      <c r="D70" s="160"/>
      <c r="E70" s="160"/>
      <c r="F70" s="160"/>
      <c r="G70" s="160"/>
      <c r="H70" s="160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213</v>
      </c>
      <c r="B72" s="80"/>
      <c r="C72" s="80"/>
      <c r="D72" s="80"/>
      <c r="E72" s="80"/>
      <c r="F72" s="81" t="s">
        <v>43</v>
      </c>
      <c r="G72" s="166">
        <f>I80+I90+I99+I107</f>
        <v>0</v>
      </c>
      <c r="H72" s="166"/>
      <c r="I72" s="80" t="s">
        <v>0</v>
      </c>
    </row>
    <row r="73" spans="1:16384" ht="26.1" customHeight="1">
      <c r="A73" s="96" t="s">
        <v>230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231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232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233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234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235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236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3" t="s">
        <v>43</v>
      </c>
      <c r="B80" s="164"/>
      <c r="C80" s="164"/>
      <c r="D80" s="164"/>
      <c r="E80" s="164"/>
      <c r="F80" s="164"/>
      <c r="G80" s="164"/>
      <c r="H80" s="165"/>
      <c r="I80" s="148">
        <f>SUM(I75,I76,I77,I78,I79)/5</f>
        <v>0</v>
      </c>
    </row>
    <row r="81" spans="1:16384" s="39" customFormat="1" ht="24" customHeight="1">
      <c r="A81" s="160" t="s">
        <v>214</v>
      </c>
      <c r="B81" s="160"/>
      <c r="C81" s="160"/>
      <c r="D81" s="160"/>
      <c r="E81" s="160"/>
      <c r="F81" s="160"/>
      <c r="G81" s="160"/>
      <c r="H81" s="160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59" t="s">
        <v>237</v>
      </c>
      <c r="B83" s="159"/>
      <c r="C83" s="159"/>
      <c r="D83" s="159"/>
      <c r="E83" s="159"/>
      <c r="F83" s="159"/>
      <c r="G83" s="159"/>
      <c r="H83" s="159"/>
      <c r="I83" s="159"/>
    </row>
    <row r="84" spans="1:16384" ht="24" customHeight="1">
      <c r="A84" s="167" t="s">
        <v>62</v>
      </c>
      <c r="B84" s="168"/>
      <c r="C84" s="168"/>
      <c r="D84" s="168"/>
      <c r="E84" s="168"/>
      <c r="F84" s="168"/>
      <c r="G84" s="168"/>
      <c r="H84" s="168"/>
      <c r="I84" s="169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238</v>
      </c>
      <c r="B86" s="85">
        <v>0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239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0</v>
      </c>
      <c r="I87" s="142">
        <f>G87*H87</f>
        <v>0</v>
      </c>
    </row>
    <row r="88" spans="1:16384" ht="38.25" customHeight="1">
      <c r="A88" s="54" t="s">
        <v>240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0</v>
      </c>
      <c r="I88" s="144">
        <f>G88*H88</f>
        <v>0</v>
      </c>
    </row>
    <row r="89" spans="1:16384" ht="37.5" customHeight="1">
      <c r="A89" s="56" t="s">
        <v>241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0</v>
      </c>
      <c r="I89" s="144">
        <f>G89*H89</f>
        <v>0</v>
      </c>
    </row>
    <row r="90" spans="1:16384" ht="24" customHeight="1">
      <c r="A90" s="163" t="s">
        <v>43</v>
      </c>
      <c r="B90" s="164"/>
      <c r="C90" s="164"/>
      <c r="D90" s="164"/>
      <c r="E90" s="164"/>
      <c r="F90" s="164"/>
      <c r="G90" s="164"/>
      <c r="H90" s="165"/>
      <c r="I90" s="148">
        <f>SUM(I87:I89)/5</f>
        <v>0</v>
      </c>
    </row>
    <row r="91" spans="1:16384" ht="24" customHeight="1">
      <c r="A91" s="160" t="s">
        <v>214</v>
      </c>
      <c r="B91" s="160"/>
      <c r="C91" s="160"/>
      <c r="D91" s="160"/>
      <c r="E91" s="160"/>
      <c r="F91" s="160"/>
      <c r="G91" s="160"/>
      <c r="H91" s="160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242</v>
      </c>
      <c r="B93" s="59"/>
      <c r="C93" s="59"/>
      <c r="D93" s="70">
        <v>0</v>
      </c>
      <c r="E93" s="174" t="s">
        <v>101</v>
      </c>
      <c r="F93" s="174"/>
      <c r="G93" s="174"/>
      <c r="H93" s="174"/>
      <c r="I93" s="175"/>
    </row>
    <row r="94" spans="1:16384" ht="78" customHeight="1">
      <c r="A94" s="54" t="s">
        <v>243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244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245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246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247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3" t="s">
        <v>43</v>
      </c>
      <c r="B99" s="164"/>
      <c r="C99" s="164"/>
      <c r="D99" s="164"/>
      <c r="E99" s="164"/>
      <c r="F99" s="164"/>
      <c r="G99" s="164"/>
      <c r="H99" s="165"/>
      <c r="I99" s="148">
        <f>SUM(I94:I98)/5</f>
        <v>0</v>
      </c>
    </row>
    <row r="100" spans="1:9" ht="24" customHeight="1">
      <c r="A100" s="160" t="s">
        <v>214</v>
      </c>
      <c r="B100" s="160"/>
      <c r="C100" s="160"/>
      <c r="D100" s="160"/>
      <c r="E100" s="160"/>
      <c r="F100" s="160"/>
      <c r="G100" s="160"/>
      <c r="H100" s="160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248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71" t="s">
        <v>99</v>
      </c>
      <c r="B103" s="172"/>
      <c r="C103" s="172"/>
      <c r="D103" s="172"/>
      <c r="E103" s="172"/>
      <c r="F103" s="172"/>
      <c r="G103" s="172"/>
      <c r="H103" s="172"/>
      <c r="I103" s="173"/>
    </row>
    <row r="104" spans="1:9" ht="40.200000000000003" customHeight="1">
      <c r="A104" s="54" t="s">
        <v>249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250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251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70" t="s">
        <v>43</v>
      </c>
      <c r="B107" s="170"/>
      <c r="C107" s="170"/>
      <c r="D107" s="170"/>
      <c r="E107" s="170"/>
      <c r="F107" s="170"/>
      <c r="G107" s="170"/>
      <c r="H107" s="170"/>
      <c r="I107" s="148">
        <f>SUM(I104:I106)/5</f>
        <v>0</v>
      </c>
    </row>
    <row r="108" spans="1:9" ht="21.9" customHeight="1">
      <c r="A108" s="160" t="s">
        <v>214</v>
      </c>
      <c r="B108" s="160"/>
      <c r="C108" s="160"/>
      <c r="D108" s="160"/>
      <c r="E108" s="160"/>
      <c r="F108" s="160"/>
      <c r="G108" s="160"/>
      <c r="H108" s="160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B4:C4"/>
    <mergeCell ref="E4:F4"/>
    <mergeCell ref="H4:I4"/>
    <mergeCell ref="A1:I1"/>
    <mergeCell ref="A2:I2"/>
    <mergeCell ref="B3:C3"/>
    <mergeCell ref="E3:F3"/>
    <mergeCell ref="H3:I3"/>
    <mergeCell ref="A23:H23"/>
    <mergeCell ref="D6:E6"/>
    <mergeCell ref="F6:I6"/>
    <mergeCell ref="A7:A8"/>
    <mergeCell ref="B7:F7"/>
    <mergeCell ref="A9:F9"/>
    <mergeCell ref="G9:I9"/>
    <mergeCell ref="A14:H14"/>
    <mergeCell ref="A15:H15"/>
    <mergeCell ref="A17:F17"/>
    <mergeCell ref="G17:I17"/>
    <mergeCell ref="A22:H22"/>
    <mergeCell ref="A44:H44"/>
    <mergeCell ref="A25:F25"/>
    <mergeCell ref="G25:I25"/>
    <mergeCell ref="A29:H29"/>
    <mergeCell ref="A30:H30"/>
    <mergeCell ref="A32:F32"/>
    <mergeCell ref="G32:I32"/>
    <mergeCell ref="A36:H36"/>
    <mergeCell ref="A37:H37"/>
    <mergeCell ref="A39:F39"/>
    <mergeCell ref="G39:I39"/>
    <mergeCell ref="A43:H43"/>
    <mergeCell ref="A64:H64"/>
    <mergeCell ref="G46:H46"/>
    <mergeCell ref="A47:F47"/>
    <mergeCell ref="G47:I47"/>
    <mergeCell ref="A51:H51"/>
    <mergeCell ref="A52:H52"/>
    <mergeCell ref="A54:F54"/>
    <mergeCell ref="G54:I54"/>
    <mergeCell ref="A57:H57"/>
    <mergeCell ref="A58:H58"/>
    <mergeCell ref="A60:F60"/>
    <mergeCell ref="G60:I60"/>
    <mergeCell ref="A63:H63"/>
    <mergeCell ref="E93:I93"/>
    <mergeCell ref="A66:F66"/>
    <mergeCell ref="G66:I66"/>
    <mergeCell ref="A69:H69"/>
    <mergeCell ref="A70:H70"/>
    <mergeCell ref="G72:H72"/>
    <mergeCell ref="A80:H80"/>
    <mergeCell ref="A81:H81"/>
    <mergeCell ref="A83:I83"/>
    <mergeCell ref="A84:I84"/>
    <mergeCell ref="A90:H90"/>
    <mergeCell ref="A91:H91"/>
    <mergeCell ref="A99:H99"/>
    <mergeCell ref="A100:H100"/>
    <mergeCell ref="A103:I103"/>
    <mergeCell ref="A107:H107"/>
    <mergeCell ref="A108:H108"/>
  </mergeCells>
  <dataValidations count="2">
    <dataValidation type="decimal" operator="lessThan" allowBlank="1" showInputMessage="1" showErrorMessage="1" sqref="B102">
      <formula1>15</formula1>
    </dataValidation>
    <dataValidation type="decimal" operator="lessThan" allowBlank="1" showInputMessage="1" showErrorMessage="1" sqref="B86">
      <formula1>16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zoomScale="85" zoomScaleSheetLayoutView="85" workbookViewId="0">
      <selection activeCell="A92" sqref="A92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6" t="s">
        <v>107</v>
      </c>
      <c r="B1" s="177"/>
      <c r="C1" s="177"/>
      <c r="D1" s="177"/>
      <c r="E1" s="177"/>
      <c r="F1" s="177"/>
      <c r="G1" s="177"/>
      <c r="H1" s="177"/>
      <c r="I1" s="177"/>
    </row>
    <row r="2" spans="1:9" ht="25.8">
      <c r="A2" s="176" t="s">
        <v>108</v>
      </c>
      <c r="B2" s="176"/>
      <c r="C2" s="176"/>
      <c r="D2" s="176"/>
      <c r="E2" s="176"/>
      <c r="F2" s="176"/>
      <c r="G2" s="176"/>
      <c r="H2" s="176"/>
      <c r="I2" s="176"/>
    </row>
    <row r="3" spans="1:9" ht="18.899999999999999" customHeight="1">
      <c r="A3" s="71" t="s">
        <v>19</v>
      </c>
      <c r="B3" s="178"/>
      <c r="C3" s="178"/>
      <c r="D3" s="72" t="s">
        <v>134</v>
      </c>
      <c r="E3" s="178"/>
      <c r="F3" s="178"/>
      <c r="G3" s="72" t="s">
        <v>20</v>
      </c>
      <c r="H3" s="179" t="s">
        <v>21</v>
      </c>
      <c r="I3" s="179"/>
    </row>
    <row r="4" spans="1:9" ht="18.899999999999999" customHeight="1">
      <c r="A4" s="71" t="s">
        <v>22</v>
      </c>
      <c r="B4" s="181" t="s">
        <v>112</v>
      </c>
      <c r="C4" s="181"/>
      <c r="D4" s="151" t="s">
        <v>134</v>
      </c>
      <c r="E4" s="181" t="s">
        <v>23</v>
      </c>
      <c r="F4" s="181"/>
      <c r="G4" s="72" t="s">
        <v>20</v>
      </c>
      <c r="H4" s="179" t="s">
        <v>24</v>
      </c>
      <c r="I4" s="179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7" t="s">
        <v>100</v>
      </c>
      <c r="E6" s="188"/>
      <c r="F6" s="189"/>
      <c r="G6" s="190"/>
      <c r="H6" s="190"/>
      <c r="I6" s="191"/>
    </row>
    <row r="7" spans="1:9" ht="36">
      <c r="A7" s="182" t="s">
        <v>25</v>
      </c>
      <c r="B7" s="184" t="s">
        <v>26</v>
      </c>
      <c r="C7" s="185"/>
      <c r="D7" s="185"/>
      <c r="E7" s="185"/>
      <c r="F7" s="186"/>
      <c r="G7" s="105" t="s">
        <v>27</v>
      </c>
      <c r="H7" s="105" t="s">
        <v>28</v>
      </c>
      <c r="I7" s="105" t="s">
        <v>29</v>
      </c>
    </row>
    <row r="8" spans="1:9" ht="18">
      <c r="A8" s="183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93" t="s">
        <v>195</v>
      </c>
      <c r="B9" s="193"/>
      <c r="C9" s="193"/>
      <c r="D9" s="193"/>
      <c r="E9" s="193"/>
      <c r="F9" s="193"/>
      <c r="G9" s="192">
        <v>20</v>
      </c>
      <c r="H9" s="192"/>
      <c r="I9" s="192"/>
    </row>
    <row r="10" spans="1:9" ht="109.8" customHeight="1">
      <c r="A10" s="21" t="s">
        <v>113</v>
      </c>
      <c r="B10" s="109" t="s">
        <v>124</v>
      </c>
      <c r="C10" s="109" t="s">
        <v>114</v>
      </c>
      <c r="D10" s="109" t="s">
        <v>115</v>
      </c>
      <c r="E10" s="109" t="s">
        <v>116</v>
      </c>
      <c r="F10" s="109" t="s">
        <v>117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118</v>
      </c>
      <c r="B11" s="108" t="s">
        <v>119</v>
      </c>
      <c r="C11" s="108" t="s">
        <v>120</v>
      </c>
      <c r="D11" s="108" t="s">
        <v>121</v>
      </c>
      <c r="E11" s="108" t="s">
        <v>122</v>
      </c>
      <c r="F11" s="108" t="s">
        <v>123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125</v>
      </c>
      <c r="B12" s="111" t="s">
        <v>126</v>
      </c>
      <c r="C12" s="108" t="s">
        <v>127</v>
      </c>
      <c r="D12" s="108" t="s">
        <v>128</v>
      </c>
      <c r="E12" s="108" t="s">
        <v>129</v>
      </c>
      <c r="F12" s="108" t="s">
        <v>130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131</v>
      </c>
      <c r="B13" s="111" t="s">
        <v>126</v>
      </c>
      <c r="C13" s="111" t="s">
        <v>126</v>
      </c>
      <c r="D13" s="111" t="s">
        <v>126</v>
      </c>
      <c r="E13" s="108" t="s">
        <v>132</v>
      </c>
      <c r="F13" s="108" t="s">
        <v>133</v>
      </c>
      <c r="G13" s="126"/>
      <c r="H13" s="127">
        <v>4</v>
      </c>
      <c r="I13" s="113">
        <f t="shared" si="0"/>
        <v>0</v>
      </c>
    </row>
    <row r="14" spans="1:9" ht="24.9" customHeight="1">
      <c r="A14" s="180" t="s">
        <v>33</v>
      </c>
      <c r="B14" s="180"/>
      <c r="C14" s="180"/>
      <c r="D14" s="180"/>
      <c r="E14" s="180"/>
      <c r="F14" s="180"/>
      <c r="G14" s="180"/>
      <c r="H14" s="180"/>
      <c r="I14" s="65">
        <f>SUM(I10,I11,I12,I13)*20/100</f>
        <v>0</v>
      </c>
    </row>
    <row r="15" spans="1:9" ht="24.9" customHeight="1">
      <c r="A15" s="180" t="s">
        <v>135</v>
      </c>
      <c r="B15" s="180"/>
      <c r="C15" s="180"/>
      <c r="D15" s="180"/>
      <c r="E15" s="180"/>
      <c r="F15" s="180"/>
      <c r="G15" s="180"/>
      <c r="H15" s="180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93" t="s">
        <v>2</v>
      </c>
      <c r="B17" s="193"/>
      <c r="C17" s="193"/>
      <c r="D17" s="193"/>
      <c r="E17" s="193"/>
      <c r="F17" s="193"/>
      <c r="G17" s="192">
        <v>10</v>
      </c>
      <c r="H17" s="192"/>
      <c r="I17" s="192"/>
    </row>
    <row r="18" spans="1:9" ht="256.8" customHeight="1">
      <c r="A18" s="110" t="s">
        <v>136</v>
      </c>
      <c r="B18" s="108" t="s">
        <v>137</v>
      </c>
      <c r="C18" s="108" t="s">
        <v>138</v>
      </c>
      <c r="D18" s="108" t="s">
        <v>139</v>
      </c>
      <c r="E18" s="108" t="s">
        <v>140</v>
      </c>
      <c r="F18" s="116" t="s">
        <v>141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142</v>
      </c>
      <c r="B19" s="108" t="s">
        <v>143</v>
      </c>
      <c r="C19" s="108" t="s">
        <v>144</v>
      </c>
      <c r="D19" s="108" t="s">
        <v>145</v>
      </c>
      <c r="E19" s="108" t="s">
        <v>146</v>
      </c>
      <c r="F19" s="108" t="s">
        <v>147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148</v>
      </c>
      <c r="B20" s="108"/>
      <c r="C20" s="108" t="s">
        <v>149</v>
      </c>
      <c r="D20" s="108" t="s">
        <v>150</v>
      </c>
      <c r="E20" s="108" t="s">
        <v>151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152</v>
      </c>
      <c r="B21" s="119" t="s">
        <v>126</v>
      </c>
      <c r="C21" s="119" t="s">
        <v>126</v>
      </c>
      <c r="D21" s="119" t="s">
        <v>153</v>
      </c>
      <c r="E21" s="119" t="s">
        <v>154</v>
      </c>
      <c r="F21" s="119" t="s">
        <v>155</v>
      </c>
      <c r="G21" s="128"/>
      <c r="H21" s="129">
        <v>3</v>
      </c>
      <c r="I21" s="76">
        <f t="shared" si="1"/>
        <v>0</v>
      </c>
    </row>
    <row r="22" spans="1:9" ht="26.25" customHeight="1">
      <c r="A22" s="160" t="s">
        <v>33</v>
      </c>
      <c r="B22" s="160"/>
      <c r="C22" s="160"/>
      <c r="D22" s="160"/>
      <c r="E22" s="160"/>
      <c r="F22" s="160"/>
      <c r="G22" s="160"/>
      <c r="H22" s="160"/>
      <c r="I22" s="23">
        <f>SUM(I18,I19,I20,I21)*20/100</f>
        <v>0</v>
      </c>
    </row>
    <row r="23" spans="1:9" ht="24.9" customHeight="1">
      <c r="A23" s="160" t="s">
        <v>135</v>
      </c>
      <c r="B23" s="160"/>
      <c r="C23" s="160"/>
      <c r="D23" s="160"/>
      <c r="E23" s="160"/>
      <c r="F23" s="160"/>
      <c r="G23" s="160"/>
      <c r="H23" s="160"/>
      <c r="I23" s="23">
        <f>I22*7/10</f>
        <v>0</v>
      </c>
    </row>
    <row r="24" spans="1:9" ht="25.05" customHeight="1">
      <c r="A24" s="27"/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94" t="s">
        <v>34</v>
      </c>
      <c r="B25" s="195"/>
      <c r="C25" s="195"/>
      <c r="D25" s="195"/>
      <c r="E25" s="195"/>
      <c r="F25" s="196"/>
      <c r="G25" s="197">
        <v>10</v>
      </c>
      <c r="H25" s="198"/>
      <c r="I25" s="199"/>
    </row>
    <row r="26" spans="1:9" ht="115.2" customHeight="1">
      <c r="A26" s="110" t="s">
        <v>156</v>
      </c>
      <c r="B26" s="108" t="s">
        <v>157</v>
      </c>
      <c r="C26" s="108" t="s">
        <v>158</v>
      </c>
      <c r="D26" s="108" t="s">
        <v>159</v>
      </c>
      <c r="E26" s="108" t="s">
        <v>160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161</v>
      </c>
      <c r="B27" s="108" t="s">
        <v>162</v>
      </c>
      <c r="C27" s="108" t="s">
        <v>163</v>
      </c>
      <c r="D27" s="108" t="s">
        <v>164</v>
      </c>
      <c r="E27" s="108" t="s">
        <v>165</v>
      </c>
      <c r="F27" s="108" t="s">
        <v>166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167</v>
      </c>
      <c r="B28" s="108" t="s">
        <v>168</v>
      </c>
      <c r="C28" s="108" t="s">
        <v>169</v>
      </c>
      <c r="D28" s="108" t="s">
        <v>170</v>
      </c>
      <c r="E28" s="108" t="s">
        <v>171</v>
      </c>
      <c r="F28" s="108" t="s">
        <v>172</v>
      </c>
      <c r="G28" s="128"/>
      <c r="H28" s="129">
        <v>5</v>
      </c>
      <c r="I28" s="76">
        <f>G28*H28</f>
        <v>0</v>
      </c>
    </row>
    <row r="29" spans="1:9" ht="24.9" customHeight="1">
      <c r="A29" s="160" t="s">
        <v>33</v>
      </c>
      <c r="B29" s="160"/>
      <c r="C29" s="160"/>
      <c r="D29" s="160"/>
      <c r="E29" s="160"/>
      <c r="F29" s="160"/>
      <c r="G29" s="160"/>
      <c r="H29" s="160"/>
      <c r="I29" s="23">
        <f>SUM(I26,I27,I28)*20/100</f>
        <v>0</v>
      </c>
    </row>
    <row r="30" spans="1:9" ht="24.75" customHeight="1">
      <c r="A30" s="160" t="s">
        <v>135</v>
      </c>
      <c r="B30" s="160"/>
      <c r="C30" s="160"/>
      <c r="D30" s="160"/>
      <c r="E30" s="160"/>
      <c r="F30" s="160"/>
      <c r="G30" s="160"/>
      <c r="H30" s="160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94" t="s">
        <v>173</v>
      </c>
      <c r="B32" s="195"/>
      <c r="C32" s="195"/>
      <c r="D32" s="195"/>
      <c r="E32" s="195"/>
      <c r="F32" s="196"/>
      <c r="G32" s="197">
        <v>10</v>
      </c>
      <c r="H32" s="198"/>
      <c r="I32" s="199"/>
    </row>
    <row r="33" spans="1:9" ht="153" customHeight="1">
      <c r="A33" s="110" t="s">
        <v>174</v>
      </c>
      <c r="B33" s="108" t="s">
        <v>175</v>
      </c>
      <c r="C33" s="108" t="s">
        <v>176</v>
      </c>
      <c r="D33" s="108" t="s">
        <v>177</v>
      </c>
      <c r="E33" s="108" t="s">
        <v>178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179</v>
      </c>
      <c r="B34" s="111" t="s">
        <v>126</v>
      </c>
      <c r="C34" s="111" t="s">
        <v>126</v>
      </c>
      <c r="D34" s="111" t="s">
        <v>126</v>
      </c>
      <c r="E34" s="108" t="s">
        <v>180</v>
      </c>
      <c r="F34" s="108" t="s">
        <v>181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182</v>
      </c>
      <c r="B35" s="111" t="s">
        <v>126</v>
      </c>
      <c r="C35" s="111" t="s">
        <v>126</v>
      </c>
      <c r="D35" s="111" t="s">
        <v>126</v>
      </c>
      <c r="E35" s="111" t="s">
        <v>183</v>
      </c>
      <c r="F35" s="111" t="s">
        <v>184</v>
      </c>
      <c r="G35" s="126"/>
      <c r="H35" s="127">
        <v>5</v>
      </c>
      <c r="I35" s="130">
        <f t="shared" si="2"/>
        <v>0</v>
      </c>
    </row>
    <row r="36" spans="1:9" ht="24.9" customHeight="1">
      <c r="A36" s="160" t="s">
        <v>37</v>
      </c>
      <c r="B36" s="160"/>
      <c r="C36" s="160"/>
      <c r="D36" s="160"/>
      <c r="E36" s="160"/>
      <c r="F36" s="160"/>
      <c r="G36" s="160"/>
      <c r="H36" s="160"/>
      <c r="I36" s="23">
        <f>SUM(I32,I33,I34,I35)*20/100</f>
        <v>0</v>
      </c>
    </row>
    <row r="37" spans="1:9" ht="24.9" customHeight="1">
      <c r="A37" s="160" t="s">
        <v>135</v>
      </c>
      <c r="B37" s="160"/>
      <c r="C37" s="160"/>
      <c r="D37" s="160"/>
      <c r="E37" s="160"/>
      <c r="F37" s="160"/>
      <c r="G37" s="160"/>
      <c r="H37" s="160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94" t="s">
        <v>38</v>
      </c>
      <c r="B39" s="195"/>
      <c r="C39" s="195"/>
      <c r="D39" s="195"/>
      <c r="E39" s="195"/>
      <c r="F39" s="195"/>
      <c r="G39" s="192">
        <v>10</v>
      </c>
      <c r="H39" s="192"/>
      <c r="I39" s="192"/>
    </row>
    <row r="40" spans="1:9" ht="64.2" customHeight="1">
      <c r="A40" s="123" t="s">
        <v>4</v>
      </c>
      <c r="B40" s="108" t="s">
        <v>175</v>
      </c>
      <c r="C40" s="108" t="s">
        <v>176</v>
      </c>
      <c r="D40" s="108" t="s">
        <v>177</v>
      </c>
      <c r="E40" s="108" t="s">
        <v>178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185</v>
      </c>
      <c r="B41" s="108" t="s">
        <v>39</v>
      </c>
      <c r="C41" s="108" t="s">
        <v>186</v>
      </c>
      <c r="D41" s="108" t="s">
        <v>40</v>
      </c>
      <c r="E41" s="108" t="s">
        <v>187</v>
      </c>
      <c r="F41" s="108" t="s">
        <v>188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189</v>
      </c>
      <c r="B42" s="108" t="s">
        <v>41</v>
      </c>
      <c r="C42" s="108" t="s">
        <v>5</v>
      </c>
      <c r="D42" s="108" t="s">
        <v>42</v>
      </c>
      <c r="E42" s="108" t="s">
        <v>190</v>
      </c>
      <c r="F42" s="108" t="s">
        <v>191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60" t="s">
        <v>33</v>
      </c>
      <c r="B43" s="160"/>
      <c r="C43" s="160"/>
      <c r="D43" s="160"/>
      <c r="E43" s="160"/>
      <c r="F43" s="160"/>
      <c r="G43" s="160"/>
      <c r="H43" s="160"/>
      <c r="I43" s="23">
        <f>SUM(I40,I41,I42)*20/100</f>
        <v>0</v>
      </c>
    </row>
    <row r="44" spans="1:9" s="32" customFormat="1" ht="24.9" customHeight="1">
      <c r="A44" s="160" t="s">
        <v>135</v>
      </c>
      <c r="B44" s="160"/>
      <c r="C44" s="160"/>
      <c r="D44" s="160"/>
      <c r="E44" s="160"/>
      <c r="F44" s="160"/>
      <c r="G44" s="160"/>
      <c r="H44" s="160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194</v>
      </c>
      <c r="B46" s="80"/>
      <c r="C46" s="80"/>
      <c r="D46" s="80"/>
      <c r="E46" s="80"/>
      <c r="F46" s="81" t="s">
        <v>43</v>
      </c>
      <c r="G46" s="166">
        <f>I75+I85+I94+I102</f>
        <v>0</v>
      </c>
      <c r="H46" s="166"/>
      <c r="I46" s="80" t="s">
        <v>0</v>
      </c>
    </row>
    <row r="47" spans="1:9" ht="24" customHeight="1">
      <c r="A47" s="161" t="s">
        <v>217</v>
      </c>
      <c r="B47" s="161"/>
      <c r="C47" s="161"/>
      <c r="D47" s="161"/>
      <c r="E47" s="161"/>
      <c r="F47" s="161"/>
      <c r="G47" s="162">
        <v>8</v>
      </c>
      <c r="H47" s="162"/>
      <c r="I47" s="162"/>
    </row>
    <row r="48" spans="1:9" ht="230.4" customHeight="1">
      <c r="A48" s="123" t="s">
        <v>218</v>
      </c>
      <c r="B48" s="119" t="s">
        <v>126</v>
      </c>
      <c r="C48" s="135" t="s">
        <v>196</v>
      </c>
      <c r="D48" s="119" t="s">
        <v>197</v>
      </c>
      <c r="E48" s="119" t="s">
        <v>198</v>
      </c>
      <c r="F48" s="119" t="s">
        <v>199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219</v>
      </c>
      <c r="B49" s="134" t="s">
        <v>126</v>
      </c>
      <c r="C49" s="119" t="s">
        <v>126</v>
      </c>
      <c r="D49" s="135" t="s">
        <v>200</v>
      </c>
      <c r="E49" s="119" t="s">
        <v>109</v>
      </c>
      <c r="F49" s="119" t="s">
        <v>201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220</v>
      </c>
      <c r="B50" s="136" t="s">
        <v>126</v>
      </c>
      <c r="C50" s="136" t="s">
        <v>126</v>
      </c>
      <c r="D50" s="119" t="s">
        <v>110</v>
      </c>
      <c r="E50" s="119" t="s">
        <v>202</v>
      </c>
      <c r="F50" s="119" t="s">
        <v>203</v>
      </c>
      <c r="G50" s="131"/>
      <c r="H50" s="132">
        <v>2</v>
      </c>
      <c r="I50" s="133">
        <f t="shared" si="4"/>
        <v>0</v>
      </c>
    </row>
    <row r="51" spans="1:9" ht="24" customHeight="1">
      <c r="A51" s="163" t="s">
        <v>43</v>
      </c>
      <c r="B51" s="164"/>
      <c r="C51" s="164"/>
      <c r="D51" s="164"/>
      <c r="E51" s="164"/>
      <c r="F51" s="164"/>
      <c r="G51" s="164"/>
      <c r="H51" s="165"/>
      <c r="I51" s="23">
        <f>SUM(I48,I49,I50)*20/100</f>
        <v>0</v>
      </c>
    </row>
    <row r="52" spans="1:9" ht="24" customHeight="1">
      <c r="A52" s="160" t="s">
        <v>214</v>
      </c>
      <c r="B52" s="160"/>
      <c r="C52" s="160"/>
      <c r="D52" s="160"/>
      <c r="E52" s="160"/>
      <c r="F52" s="160"/>
      <c r="G52" s="160"/>
      <c r="H52" s="160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1" t="s">
        <v>221</v>
      </c>
      <c r="B54" s="161"/>
      <c r="C54" s="161"/>
      <c r="D54" s="161"/>
      <c r="E54" s="161"/>
      <c r="F54" s="161"/>
      <c r="G54" s="162">
        <v>4</v>
      </c>
      <c r="H54" s="162"/>
      <c r="I54" s="162"/>
    </row>
    <row r="55" spans="1:9" ht="79.8" customHeight="1">
      <c r="A55" s="123" t="s">
        <v>222</v>
      </c>
      <c r="B55" s="108" t="s">
        <v>126</v>
      </c>
      <c r="C55" s="108" t="s">
        <v>126</v>
      </c>
      <c r="D55" s="108" t="s">
        <v>126</v>
      </c>
      <c r="E55" s="108" t="s">
        <v>204</v>
      </c>
      <c r="F55" s="108" t="s">
        <v>205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223</v>
      </c>
      <c r="B56" s="108" t="s">
        <v>126</v>
      </c>
      <c r="C56" s="108" t="s">
        <v>126</v>
      </c>
      <c r="D56" s="108" t="s">
        <v>109</v>
      </c>
      <c r="E56" s="108" t="s">
        <v>207</v>
      </c>
      <c r="F56" s="108" t="s">
        <v>206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3" t="s">
        <v>43</v>
      </c>
      <c r="B57" s="164"/>
      <c r="C57" s="164"/>
      <c r="D57" s="164"/>
      <c r="E57" s="164"/>
      <c r="F57" s="164"/>
      <c r="G57" s="164"/>
      <c r="H57" s="165"/>
      <c r="I57" s="23">
        <f>SUM(I55,I56)*20/100</f>
        <v>0</v>
      </c>
    </row>
    <row r="58" spans="1:9" s="34" customFormat="1" ht="24" customHeight="1">
      <c r="A58" s="160" t="s">
        <v>214</v>
      </c>
      <c r="B58" s="160"/>
      <c r="C58" s="160"/>
      <c r="D58" s="160"/>
      <c r="E58" s="160"/>
      <c r="F58" s="160"/>
      <c r="G58" s="160"/>
      <c r="H58" s="160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1" t="s">
        <v>224</v>
      </c>
      <c r="B60" s="161"/>
      <c r="C60" s="161"/>
      <c r="D60" s="161"/>
      <c r="E60" s="161"/>
      <c r="F60" s="161"/>
      <c r="G60" s="162">
        <v>4</v>
      </c>
      <c r="H60" s="162"/>
      <c r="I60" s="162"/>
    </row>
    <row r="61" spans="1:9" ht="65.400000000000006" customHeight="1">
      <c r="A61" s="123" t="s">
        <v>225</v>
      </c>
      <c r="B61" s="137" t="s">
        <v>126</v>
      </c>
      <c r="C61" s="137" t="s">
        <v>126</v>
      </c>
      <c r="D61" s="137" t="s">
        <v>126</v>
      </c>
      <c r="E61" s="137" t="s">
        <v>204</v>
      </c>
      <c r="F61" s="137" t="s">
        <v>205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226</v>
      </c>
      <c r="B62" s="118" t="s">
        <v>126</v>
      </c>
      <c r="C62" s="118" t="s">
        <v>126</v>
      </c>
      <c r="D62" s="118" t="s">
        <v>208</v>
      </c>
      <c r="E62" s="118" t="s">
        <v>209</v>
      </c>
      <c r="F62" s="118" t="s">
        <v>210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3" t="s">
        <v>43</v>
      </c>
      <c r="B63" s="164"/>
      <c r="C63" s="164"/>
      <c r="D63" s="164"/>
      <c r="E63" s="164"/>
      <c r="F63" s="164"/>
      <c r="G63" s="164"/>
      <c r="H63" s="165"/>
      <c r="I63" s="23">
        <f>SUM(I61,I62)*20/100</f>
        <v>0</v>
      </c>
    </row>
    <row r="64" spans="1:9" s="35" customFormat="1" ht="24" customHeight="1">
      <c r="A64" s="160" t="s">
        <v>214</v>
      </c>
      <c r="B64" s="160"/>
      <c r="C64" s="160"/>
      <c r="D64" s="160"/>
      <c r="E64" s="160"/>
      <c r="F64" s="160"/>
      <c r="G64" s="160"/>
      <c r="H64" s="160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1" t="s">
        <v>227</v>
      </c>
      <c r="B66" s="161"/>
      <c r="C66" s="161"/>
      <c r="D66" s="161"/>
      <c r="E66" s="161"/>
      <c r="F66" s="161"/>
      <c r="G66" s="162">
        <v>4</v>
      </c>
      <c r="H66" s="162"/>
      <c r="I66" s="162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228</v>
      </c>
      <c r="B67" s="108" t="s">
        <v>126</v>
      </c>
      <c r="C67" s="108" t="s">
        <v>126</v>
      </c>
      <c r="D67" s="108" t="s">
        <v>126</v>
      </c>
      <c r="E67" s="108" t="s">
        <v>109</v>
      </c>
      <c r="F67" s="108" t="s">
        <v>211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229</v>
      </c>
      <c r="B68" s="108" t="s">
        <v>126</v>
      </c>
      <c r="C68" s="108" t="s">
        <v>126</v>
      </c>
      <c r="D68" s="108" t="s">
        <v>126</v>
      </c>
      <c r="E68" s="108" t="s">
        <v>109</v>
      </c>
      <c r="F68" s="108" t="s">
        <v>212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3" t="s">
        <v>43</v>
      </c>
      <c r="B69" s="164"/>
      <c r="C69" s="164"/>
      <c r="D69" s="164"/>
      <c r="E69" s="164"/>
      <c r="F69" s="164"/>
      <c r="G69" s="164"/>
      <c r="H69" s="165"/>
      <c r="I69" s="23">
        <f>SUM(I67,I68)*20/100</f>
        <v>0</v>
      </c>
    </row>
    <row r="70" spans="1:16384" ht="24" customHeight="1">
      <c r="A70" s="160" t="s">
        <v>214</v>
      </c>
      <c r="B70" s="160"/>
      <c r="C70" s="160"/>
      <c r="D70" s="160"/>
      <c r="E70" s="160"/>
      <c r="F70" s="160"/>
      <c r="G70" s="160"/>
      <c r="H70" s="160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213</v>
      </c>
      <c r="B72" s="80"/>
      <c r="C72" s="80"/>
      <c r="D72" s="80"/>
      <c r="E72" s="80"/>
      <c r="F72" s="81" t="s">
        <v>43</v>
      </c>
      <c r="G72" s="166">
        <f>I80+I90+I99+I107</f>
        <v>0</v>
      </c>
      <c r="H72" s="166"/>
      <c r="I72" s="80" t="s">
        <v>0</v>
      </c>
    </row>
    <row r="73" spans="1:16384" ht="26.1" customHeight="1">
      <c r="A73" s="96" t="s">
        <v>230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231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232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233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234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235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236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3" t="s">
        <v>43</v>
      </c>
      <c r="B80" s="164"/>
      <c r="C80" s="164"/>
      <c r="D80" s="164"/>
      <c r="E80" s="164"/>
      <c r="F80" s="164"/>
      <c r="G80" s="164"/>
      <c r="H80" s="165"/>
      <c r="I80" s="148">
        <f>SUM(I75,I76,I77,I78,I79)/5</f>
        <v>0</v>
      </c>
    </row>
    <row r="81" spans="1:16384" s="39" customFormat="1" ht="24" customHeight="1">
      <c r="A81" s="160" t="s">
        <v>214</v>
      </c>
      <c r="B81" s="160"/>
      <c r="C81" s="160"/>
      <c r="D81" s="160"/>
      <c r="E81" s="160"/>
      <c r="F81" s="160"/>
      <c r="G81" s="160"/>
      <c r="H81" s="160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59" t="s">
        <v>237</v>
      </c>
      <c r="B83" s="159"/>
      <c r="C83" s="159"/>
      <c r="D83" s="159"/>
      <c r="E83" s="159"/>
      <c r="F83" s="159"/>
      <c r="G83" s="159"/>
      <c r="H83" s="159"/>
      <c r="I83" s="159"/>
    </row>
    <row r="84" spans="1:16384" ht="24" customHeight="1">
      <c r="A84" s="167" t="s">
        <v>62</v>
      </c>
      <c r="B84" s="168"/>
      <c r="C84" s="168"/>
      <c r="D84" s="168"/>
      <c r="E84" s="168"/>
      <c r="F84" s="168"/>
      <c r="G84" s="168"/>
      <c r="H84" s="168"/>
      <c r="I84" s="169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238</v>
      </c>
      <c r="B86" s="85">
        <v>0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239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0</v>
      </c>
      <c r="I87" s="142">
        <f>G87*H87</f>
        <v>0</v>
      </c>
    </row>
    <row r="88" spans="1:16384" ht="38.25" customHeight="1">
      <c r="A88" s="54" t="s">
        <v>240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0</v>
      </c>
      <c r="I88" s="144">
        <f>G88*H88</f>
        <v>0</v>
      </c>
    </row>
    <row r="89" spans="1:16384" ht="37.5" customHeight="1">
      <c r="A89" s="56" t="s">
        <v>241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0</v>
      </c>
      <c r="I89" s="144">
        <f>G89*H89</f>
        <v>0</v>
      </c>
    </row>
    <row r="90" spans="1:16384" ht="24" customHeight="1">
      <c r="A90" s="163" t="s">
        <v>43</v>
      </c>
      <c r="B90" s="164"/>
      <c r="C90" s="164"/>
      <c r="D90" s="164"/>
      <c r="E90" s="164"/>
      <c r="F90" s="164"/>
      <c r="G90" s="164"/>
      <c r="H90" s="165"/>
      <c r="I90" s="148">
        <f>SUM(I87:I89)/5</f>
        <v>0</v>
      </c>
    </row>
    <row r="91" spans="1:16384" ht="24" customHeight="1">
      <c r="A91" s="160" t="s">
        <v>214</v>
      </c>
      <c r="B91" s="160"/>
      <c r="C91" s="160"/>
      <c r="D91" s="160"/>
      <c r="E91" s="160"/>
      <c r="F91" s="160"/>
      <c r="G91" s="160"/>
      <c r="H91" s="160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242</v>
      </c>
      <c r="B93" s="59"/>
      <c r="C93" s="59"/>
      <c r="D93" s="70">
        <v>0</v>
      </c>
      <c r="E93" s="174" t="s">
        <v>101</v>
      </c>
      <c r="F93" s="174"/>
      <c r="G93" s="174"/>
      <c r="H93" s="174"/>
      <c r="I93" s="175"/>
    </row>
    <row r="94" spans="1:16384" ht="78" customHeight="1">
      <c r="A94" s="54" t="s">
        <v>243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244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245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246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247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3" t="s">
        <v>43</v>
      </c>
      <c r="B99" s="164"/>
      <c r="C99" s="164"/>
      <c r="D99" s="164"/>
      <c r="E99" s="164"/>
      <c r="F99" s="164"/>
      <c r="G99" s="164"/>
      <c r="H99" s="165"/>
      <c r="I99" s="148">
        <f>SUM(I94:I98)/5</f>
        <v>0</v>
      </c>
    </row>
    <row r="100" spans="1:9" ht="24" customHeight="1">
      <c r="A100" s="160" t="s">
        <v>214</v>
      </c>
      <c r="B100" s="160"/>
      <c r="C100" s="160"/>
      <c r="D100" s="160"/>
      <c r="E100" s="160"/>
      <c r="F100" s="160"/>
      <c r="G100" s="160"/>
      <c r="H100" s="160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248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71" t="s">
        <v>99</v>
      </c>
      <c r="B103" s="172"/>
      <c r="C103" s="172"/>
      <c r="D103" s="172"/>
      <c r="E103" s="172"/>
      <c r="F103" s="172"/>
      <c r="G103" s="172"/>
      <c r="H103" s="172"/>
      <c r="I103" s="173"/>
    </row>
    <row r="104" spans="1:9" ht="40.200000000000003" customHeight="1">
      <c r="A104" s="54" t="s">
        <v>249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250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251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70" t="s">
        <v>43</v>
      </c>
      <c r="B107" s="170"/>
      <c r="C107" s="170"/>
      <c r="D107" s="170"/>
      <c r="E107" s="170"/>
      <c r="F107" s="170"/>
      <c r="G107" s="170"/>
      <c r="H107" s="170"/>
      <c r="I107" s="148">
        <f>SUM(I104:I106)/5</f>
        <v>0</v>
      </c>
    </row>
    <row r="108" spans="1:9" ht="21.9" customHeight="1">
      <c r="A108" s="160" t="s">
        <v>214</v>
      </c>
      <c r="B108" s="160"/>
      <c r="C108" s="160"/>
      <c r="D108" s="160"/>
      <c r="E108" s="160"/>
      <c r="F108" s="160"/>
      <c r="G108" s="160"/>
      <c r="H108" s="160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B4:C4"/>
    <mergeCell ref="E4:F4"/>
    <mergeCell ref="H4:I4"/>
    <mergeCell ref="A1:I1"/>
    <mergeCell ref="A2:I2"/>
    <mergeCell ref="B3:C3"/>
    <mergeCell ref="E3:F3"/>
    <mergeCell ref="H3:I3"/>
    <mergeCell ref="A23:H23"/>
    <mergeCell ref="D6:E6"/>
    <mergeCell ref="F6:I6"/>
    <mergeCell ref="A7:A8"/>
    <mergeCell ref="B7:F7"/>
    <mergeCell ref="A9:F9"/>
    <mergeCell ref="G9:I9"/>
    <mergeCell ref="A14:H14"/>
    <mergeCell ref="A15:H15"/>
    <mergeCell ref="A17:F17"/>
    <mergeCell ref="G17:I17"/>
    <mergeCell ref="A22:H22"/>
    <mergeCell ref="A44:H44"/>
    <mergeCell ref="A25:F25"/>
    <mergeCell ref="G25:I25"/>
    <mergeCell ref="A29:H29"/>
    <mergeCell ref="A30:H30"/>
    <mergeCell ref="A32:F32"/>
    <mergeCell ref="G32:I32"/>
    <mergeCell ref="A36:H36"/>
    <mergeCell ref="A37:H37"/>
    <mergeCell ref="A39:F39"/>
    <mergeCell ref="G39:I39"/>
    <mergeCell ref="A43:H43"/>
    <mergeCell ref="A64:H64"/>
    <mergeCell ref="G46:H46"/>
    <mergeCell ref="A47:F47"/>
    <mergeCell ref="G47:I47"/>
    <mergeCell ref="A51:H51"/>
    <mergeCell ref="A52:H52"/>
    <mergeCell ref="A54:F54"/>
    <mergeCell ref="G54:I54"/>
    <mergeCell ref="A57:H57"/>
    <mergeCell ref="A58:H58"/>
    <mergeCell ref="A60:F60"/>
    <mergeCell ref="G60:I60"/>
    <mergeCell ref="A63:H63"/>
    <mergeCell ref="E93:I93"/>
    <mergeCell ref="A66:F66"/>
    <mergeCell ref="G66:I66"/>
    <mergeCell ref="A69:H69"/>
    <mergeCell ref="A70:H70"/>
    <mergeCell ref="G72:H72"/>
    <mergeCell ref="A80:H80"/>
    <mergeCell ref="A81:H81"/>
    <mergeCell ref="A83:I83"/>
    <mergeCell ref="A84:I84"/>
    <mergeCell ref="A90:H90"/>
    <mergeCell ref="A91:H91"/>
    <mergeCell ref="A99:H99"/>
    <mergeCell ref="A100:H100"/>
    <mergeCell ref="A103:I103"/>
    <mergeCell ref="A107:H107"/>
    <mergeCell ref="A108:H108"/>
  </mergeCells>
  <dataValidations count="2">
    <dataValidation type="decimal" operator="lessThan" allowBlank="1" showInputMessage="1" showErrorMessage="1" sqref="B86">
      <formula1>16</formula1>
    </dataValidation>
    <dataValidation type="decimal" operator="lessThan" allowBlank="1" showInputMessage="1" showErrorMessage="1" sqref="B102">
      <formula1>15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zoomScale="85" zoomScaleSheetLayoutView="85" workbookViewId="0">
      <selection activeCell="K10" sqref="K10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6" t="s">
        <v>107</v>
      </c>
      <c r="B1" s="177"/>
      <c r="C1" s="177"/>
      <c r="D1" s="177"/>
      <c r="E1" s="177"/>
      <c r="F1" s="177"/>
      <c r="G1" s="177"/>
      <c r="H1" s="177"/>
      <c r="I1" s="177"/>
    </row>
    <row r="2" spans="1:9" ht="25.8">
      <c r="A2" s="176" t="s">
        <v>108</v>
      </c>
      <c r="B2" s="176"/>
      <c r="C2" s="176"/>
      <c r="D2" s="176"/>
      <c r="E2" s="176"/>
      <c r="F2" s="176"/>
      <c r="G2" s="176"/>
      <c r="H2" s="176"/>
      <c r="I2" s="176"/>
    </row>
    <row r="3" spans="1:9" ht="18.899999999999999" customHeight="1">
      <c r="A3" s="71" t="s">
        <v>19</v>
      </c>
      <c r="B3" s="178"/>
      <c r="C3" s="178"/>
      <c r="D3" s="72" t="s">
        <v>134</v>
      </c>
      <c r="E3" s="178"/>
      <c r="F3" s="178"/>
      <c r="G3" s="72" t="s">
        <v>20</v>
      </c>
      <c r="H3" s="179" t="s">
        <v>21</v>
      </c>
      <c r="I3" s="179"/>
    </row>
    <row r="4" spans="1:9" ht="18.899999999999999" customHeight="1">
      <c r="A4" s="71" t="s">
        <v>22</v>
      </c>
      <c r="B4" s="181" t="s">
        <v>112</v>
      </c>
      <c r="C4" s="181"/>
      <c r="D4" s="151" t="s">
        <v>134</v>
      </c>
      <c r="E4" s="181" t="s">
        <v>23</v>
      </c>
      <c r="F4" s="181"/>
      <c r="G4" s="72" t="s">
        <v>20</v>
      </c>
      <c r="H4" s="179" t="s">
        <v>24</v>
      </c>
      <c r="I4" s="179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7" t="s">
        <v>100</v>
      </c>
      <c r="E6" s="188"/>
      <c r="F6" s="189"/>
      <c r="G6" s="190"/>
      <c r="H6" s="190"/>
      <c r="I6" s="191"/>
    </row>
    <row r="7" spans="1:9" ht="36">
      <c r="A7" s="182" t="s">
        <v>25</v>
      </c>
      <c r="B7" s="184" t="s">
        <v>26</v>
      </c>
      <c r="C7" s="185"/>
      <c r="D7" s="185"/>
      <c r="E7" s="185"/>
      <c r="F7" s="186"/>
      <c r="G7" s="105" t="s">
        <v>27</v>
      </c>
      <c r="H7" s="105" t="s">
        <v>28</v>
      </c>
      <c r="I7" s="105" t="s">
        <v>29</v>
      </c>
    </row>
    <row r="8" spans="1:9" ht="18">
      <c r="A8" s="183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93" t="s">
        <v>195</v>
      </c>
      <c r="B9" s="193"/>
      <c r="C9" s="193"/>
      <c r="D9" s="193"/>
      <c r="E9" s="193"/>
      <c r="F9" s="193"/>
      <c r="G9" s="192">
        <v>20</v>
      </c>
      <c r="H9" s="192"/>
      <c r="I9" s="192"/>
    </row>
    <row r="10" spans="1:9" ht="109.8" customHeight="1">
      <c r="A10" s="21" t="s">
        <v>113</v>
      </c>
      <c r="B10" s="109" t="s">
        <v>124</v>
      </c>
      <c r="C10" s="109" t="s">
        <v>114</v>
      </c>
      <c r="D10" s="109" t="s">
        <v>115</v>
      </c>
      <c r="E10" s="109" t="s">
        <v>116</v>
      </c>
      <c r="F10" s="109" t="s">
        <v>117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118</v>
      </c>
      <c r="B11" s="108" t="s">
        <v>119</v>
      </c>
      <c r="C11" s="108" t="s">
        <v>120</v>
      </c>
      <c r="D11" s="108" t="s">
        <v>121</v>
      </c>
      <c r="E11" s="108" t="s">
        <v>122</v>
      </c>
      <c r="F11" s="108" t="s">
        <v>123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125</v>
      </c>
      <c r="B12" s="111" t="s">
        <v>126</v>
      </c>
      <c r="C12" s="108" t="s">
        <v>127</v>
      </c>
      <c r="D12" s="108" t="s">
        <v>128</v>
      </c>
      <c r="E12" s="108" t="s">
        <v>129</v>
      </c>
      <c r="F12" s="108" t="s">
        <v>130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131</v>
      </c>
      <c r="B13" s="111" t="s">
        <v>126</v>
      </c>
      <c r="C13" s="111" t="s">
        <v>126</v>
      </c>
      <c r="D13" s="111" t="s">
        <v>126</v>
      </c>
      <c r="E13" s="108" t="s">
        <v>132</v>
      </c>
      <c r="F13" s="108" t="s">
        <v>133</v>
      </c>
      <c r="G13" s="126"/>
      <c r="H13" s="127">
        <v>4</v>
      </c>
      <c r="I13" s="113">
        <f t="shared" si="0"/>
        <v>0</v>
      </c>
    </row>
    <row r="14" spans="1:9" ht="24.9" customHeight="1">
      <c r="A14" s="180" t="s">
        <v>33</v>
      </c>
      <c r="B14" s="180"/>
      <c r="C14" s="180"/>
      <c r="D14" s="180"/>
      <c r="E14" s="180"/>
      <c r="F14" s="180"/>
      <c r="G14" s="180"/>
      <c r="H14" s="180"/>
      <c r="I14" s="65">
        <f>SUM(I10,I11,I12,I13)*20/100</f>
        <v>0</v>
      </c>
    </row>
    <row r="15" spans="1:9" ht="24.9" customHeight="1">
      <c r="A15" s="180" t="s">
        <v>135</v>
      </c>
      <c r="B15" s="180"/>
      <c r="C15" s="180"/>
      <c r="D15" s="180"/>
      <c r="E15" s="180"/>
      <c r="F15" s="180"/>
      <c r="G15" s="180"/>
      <c r="H15" s="180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93" t="s">
        <v>2</v>
      </c>
      <c r="B17" s="193"/>
      <c r="C17" s="193"/>
      <c r="D17" s="193"/>
      <c r="E17" s="193"/>
      <c r="F17" s="193"/>
      <c r="G17" s="192">
        <v>10</v>
      </c>
      <c r="H17" s="192"/>
      <c r="I17" s="192"/>
    </row>
    <row r="18" spans="1:9" ht="256.8" customHeight="1">
      <c r="A18" s="110" t="s">
        <v>136</v>
      </c>
      <c r="B18" s="108" t="s">
        <v>137</v>
      </c>
      <c r="C18" s="108" t="s">
        <v>138</v>
      </c>
      <c r="D18" s="108" t="s">
        <v>139</v>
      </c>
      <c r="E18" s="108" t="s">
        <v>140</v>
      </c>
      <c r="F18" s="116" t="s">
        <v>141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142</v>
      </c>
      <c r="B19" s="108" t="s">
        <v>143</v>
      </c>
      <c r="C19" s="108" t="s">
        <v>144</v>
      </c>
      <c r="D19" s="108" t="s">
        <v>145</v>
      </c>
      <c r="E19" s="108" t="s">
        <v>146</v>
      </c>
      <c r="F19" s="108" t="s">
        <v>147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148</v>
      </c>
      <c r="B20" s="108"/>
      <c r="C20" s="108" t="s">
        <v>149</v>
      </c>
      <c r="D20" s="108" t="s">
        <v>150</v>
      </c>
      <c r="E20" s="108" t="s">
        <v>151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152</v>
      </c>
      <c r="B21" s="119" t="s">
        <v>126</v>
      </c>
      <c r="C21" s="119" t="s">
        <v>126</v>
      </c>
      <c r="D21" s="119" t="s">
        <v>153</v>
      </c>
      <c r="E21" s="119" t="s">
        <v>154</v>
      </c>
      <c r="F21" s="119" t="s">
        <v>155</v>
      </c>
      <c r="G21" s="128"/>
      <c r="H21" s="129">
        <v>3</v>
      </c>
      <c r="I21" s="76">
        <f t="shared" si="1"/>
        <v>0</v>
      </c>
    </row>
    <row r="22" spans="1:9" ht="26.25" customHeight="1">
      <c r="A22" s="160" t="s">
        <v>33</v>
      </c>
      <c r="B22" s="160"/>
      <c r="C22" s="160"/>
      <c r="D22" s="160"/>
      <c r="E22" s="160"/>
      <c r="F22" s="160"/>
      <c r="G22" s="160"/>
      <c r="H22" s="160"/>
      <c r="I22" s="23">
        <f>SUM(I18,I19,I20,I21)*20/100</f>
        <v>0</v>
      </c>
    </row>
    <row r="23" spans="1:9" ht="24.9" customHeight="1">
      <c r="A23" s="160" t="s">
        <v>135</v>
      </c>
      <c r="B23" s="160"/>
      <c r="C23" s="160"/>
      <c r="D23" s="160"/>
      <c r="E23" s="160"/>
      <c r="F23" s="160"/>
      <c r="G23" s="160"/>
      <c r="H23" s="160"/>
      <c r="I23" s="23">
        <f>I22*7/10</f>
        <v>0</v>
      </c>
    </row>
    <row r="24" spans="1:9" ht="25.05" customHeight="1">
      <c r="A24" s="27"/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94" t="s">
        <v>34</v>
      </c>
      <c r="B25" s="195"/>
      <c r="C25" s="195"/>
      <c r="D25" s="195"/>
      <c r="E25" s="195"/>
      <c r="F25" s="196"/>
      <c r="G25" s="197">
        <v>10</v>
      </c>
      <c r="H25" s="198"/>
      <c r="I25" s="199"/>
    </row>
    <row r="26" spans="1:9" ht="115.2" customHeight="1">
      <c r="A26" s="110" t="s">
        <v>156</v>
      </c>
      <c r="B26" s="108" t="s">
        <v>157</v>
      </c>
      <c r="C26" s="108" t="s">
        <v>158</v>
      </c>
      <c r="D26" s="108" t="s">
        <v>159</v>
      </c>
      <c r="E26" s="108" t="s">
        <v>160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161</v>
      </c>
      <c r="B27" s="108" t="s">
        <v>162</v>
      </c>
      <c r="C27" s="108" t="s">
        <v>163</v>
      </c>
      <c r="D27" s="108" t="s">
        <v>164</v>
      </c>
      <c r="E27" s="108" t="s">
        <v>165</v>
      </c>
      <c r="F27" s="108" t="s">
        <v>166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167</v>
      </c>
      <c r="B28" s="108" t="s">
        <v>168</v>
      </c>
      <c r="C28" s="108" t="s">
        <v>169</v>
      </c>
      <c r="D28" s="108" t="s">
        <v>170</v>
      </c>
      <c r="E28" s="108" t="s">
        <v>171</v>
      </c>
      <c r="F28" s="108" t="s">
        <v>172</v>
      </c>
      <c r="G28" s="128"/>
      <c r="H28" s="129">
        <v>5</v>
      </c>
      <c r="I28" s="76">
        <f>G28*H28</f>
        <v>0</v>
      </c>
    </row>
    <row r="29" spans="1:9" ht="24.9" customHeight="1">
      <c r="A29" s="160" t="s">
        <v>33</v>
      </c>
      <c r="B29" s="160"/>
      <c r="C29" s="160"/>
      <c r="D29" s="160"/>
      <c r="E29" s="160"/>
      <c r="F29" s="160"/>
      <c r="G29" s="160"/>
      <c r="H29" s="160"/>
      <c r="I29" s="23">
        <f>SUM(I26,I27,I28)*20/100</f>
        <v>0</v>
      </c>
    </row>
    <row r="30" spans="1:9" ht="24.75" customHeight="1">
      <c r="A30" s="160" t="s">
        <v>135</v>
      </c>
      <c r="B30" s="160"/>
      <c r="C30" s="160"/>
      <c r="D30" s="160"/>
      <c r="E30" s="160"/>
      <c r="F30" s="160"/>
      <c r="G30" s="160"/>
      <c r="H30" s="160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94" t="s">
        <v>173</v>
      </c>
      <c r="B32" s="195"/>
      <c r="C32" s="195"/>
      <c r="D32" s="195"/>
      <c r="E32" s="195"/>
      <c r="F32" s="196"/>
      <c r="G32" s="197">
        <v>10</v>
      </c>
      <c r="H32" s="198"/>
      <c r="I32" s="199"/>
    </row>
    <row r="33" spans="1:9" ht="153" customHeight="1">
      <c r="A33" s="110" t="s">
        <v>174</v>
      </c>
      <c r="B33" s="108" t="s">
        <v>175</v>
      </c>
      <c r="C33" s="108" t="s">
        <v>176</v>
      </c>
      <c r="D33" s="108" t="s">
        <v>177</v>
      </c>
      <c r="E33" s="108" t="s">
        <v>178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179</v>
      </c>
      <c r="B34" s="111" t="s">
        <v>126</v>
      </c>
      <c r="C34" s="111" t="s">
        <v>126</v>
      </c>
      <c r="D34" s="111" t="s">
        <v>126</v>
      </c>
      <c r="E34" s="108" t="s">
        <v>180</v>
      </c>
      <c r="F34" s="108" t="s">
        <v>181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182</v>
      </c>
      <c r="B35" s="111" t="s">
        <v>126</v>
      </c>
      <c r="C35" s="111" t="s">
        <v>126</v>
      </c>
      <c r="D35" s="111" t="s">
        <v>126</v>
      </c>
      <c r="E35" s="111" t="s">
        <v>183</v>
      </c>
      <c r="F35" s="111" t="s">
        <v>184</v>
      </c>
      <c r="G35" s="126"/>
      <c r="H35" s="127">
        <v>5</v>
      </c>
      <c r="I35" s="130">
        <f t="shared" si="2"/>
        <v>0</v>
      </c>
    </row>
    <row r="36" spans="1:9" ht="24.9" customHeight="1">
      <c r="A36" s="160" t="s">
        <v>37</v>
      </c>
      <c r="B36" s="160"/>
      <c r="C36" s="160"/>
      <c r="D36" s="160"/>
      <c r="E36" s="160"/>
      <c r="F36" s="160"/>
      <c r="G36" s="160"/>
      <c r="H36" s="160"/>
      <c r="I36" s="23">
        <f>SUM(I32,I33,I34,I35)*20/100</f>
        <v>0</v>
      </c>
    </row>
    <row r="37" spans="1:9" ht="24.9" customHeight="1">
      <c r="A37" s="160" t="s">
        <v>135</v>
      </c>
      <c r="B37" s="160"/>
      <c r="C37" s="160"/>
      <c r="D37" s="160"/>
      <c r="E37" s="160"/>
      <c r="F37" s="160"/>
      <c r="G37" s="160"/>
      <c r="H37" s="160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94" t="s">
        <v>38</v>
      </c>
      <c r="B39" s="195"/>
      <c r="C39" s="195"/>
      <c r="D39" s="195"/>
      <c r="E39" s="195"/>
      <c r="F39" s="195"/>
      <c r="G39" s="192">
        <v>10</v>
      </c>
      <c r="H39" s="192"/>
      <c r="I39" s="192"/>
    </row>
    <row r="40" spans="1:9" ht="64.2" customHeight="1">
      <c r="A40" s="123" t="s">
        <v>4</v>
      </c>
      <c r="B40" s="108" t="s">
        <v>175</v>
      </c>
      <c r="C40" s="108" t="s">
        <v>176</v>
      </c>
      <c r="D40" s="108" t="s">
        <v>177</v>
      </c>
      <c r="E40" s="108" t="s">
        <v>178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185</v>
      </c>
      <c r="B41" s="108" t="s">
        <v>39</v>
      </c>
      <c r="C41" s="108" t="s">
        <v>186</v>
      </c>
      <c r="D41" s="108" t="s">
        <v>40</v>
      </c>
      <c r="E41" s="108" t="s">
        <v>187</v>
      </c>
      <c r="F41" s="108" t="s">
        <v>188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189</v>
      </c>
      <c r="B42" s="108" t="s">
        <v>41</v>
      </c>
      <c r="C42" s="108" t="s">
        <v>5</v>
      </c>
      <c r="D42" s="108" t="s">
        <v>42</v>
      </c>
      <c r="E42" s="108" t="s">
        <v>190</v>
      </c>
      <c r="F42" s="108" t="s">
        <v>191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60" t="s">
        <v>33</v>
      </c>
      <c r="B43" s="160"/>
      <c r="C43" s="160"/>
      <c r="D43" s="160"/>
      <c r="E43" s="160"/>
      <c r="F43" s="160"/>
      <c r="G43" s="160"/>
      <c r="H43" s="160"/>
      <c r="I43" s="23">
        <f>SUM(I40,I41,I42)*20/100</f>
        <v>0</v>
      </c>
    </row>
    <row r="44" spans="1:9" s="32" customFormat="1" ht="24.9" customHeight="1">
      <c r="A44" s="160" t="s">
        <v>135</v>
      </c>
      <c r="B44" s="160"/>
      <c r="C44" s="160"/>
      <c r="D44" s="160"/>
      <c r="E44" s="160"/>
      <c r="F44" s="160"/>
      <c r="G44" s="160"/>
      <c r="H44" s="160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194</v>
      </c>
      <c r="B46" s="80"/>
      <c r="C46" s="80"/>
      <c r="D46" s="80"/>
      <c r="E46" s="80"/>
      <c r="F46" s="81" t="s">
        <v>43</v>
      </c>
      <c r="G46" s="166">
        <f>I75+I85+I94+I102</f>
        <v>0</v>
      </c>
      <c r="H46" s="166"/>
      <c r="I46" s="80" t="s">
        <v>0</v>
      </c>
    </row>
    <row r="47" spans="1:9" ht="24" customHeight="1">
      <c r="A47" s="161" t="s">
        <v>217</v>
      </c>
      <c r="B47" s="161"/>
      <c r="C47" s="161"/>
      <c r="D47" s="161"/>
      <c r="E47" s="161"/>
      <c r="F47" s="161"/>
      <c r="G47" s="162">
        <v>8</v>
      </c>
      <c r="H47" s="162"/>
      <c r="I47" s="162"/>
    </row>
    <row r="48" spans="1:9" ht="230.4" customHeight="1">
      <c r="A48" s="123" t="s">
        <v>218</v>
      </c>
      <c r="B48" s="119" t="s">
        <v>126</v>
      </c>
      <c r="C48" s="135" t="s">
        <v>196</v>
      </c>
      <c r="D48" s="119" t="s">
        <v>197</v>
      </c>
      <c r="E48" s="119" t="s">
        <v>198</v>
      </c>
      <c r="F48" s="119" t="s">
        <v>199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219</v>
      </c>
      <c r="B49" s="134" t="s">
        <v>126</v>
      </c>
      <c r="C49" s="119" t="s">
        <v>126</v>
      </c>
      <c r="D49" s="135" t="s">
        <v>200</v>
      </c>
      <c r="E49" s="119" t="s">
        <v>109</v>
      </c>
      <c r="F49" s="119" t="s">
        <v>201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220</v>
      </c>
      <c r="B50" s="136" t="s">
        <v>126</v>
      </c>
      <c r="C50" s="136" t="s">
        <v>126</v>
      </c>
      <c r="D50" s="119" t="s">
        <v>110</v>
      </c>
      <c r="E50" s="119" t="s">
        <v>202</v>
      </c>
      <c r="F50" s="119" t="s">
        <v>203</v>
      </c>
      <c r="G50" s="131"/>
      <c r="H50" s="132">
        <v>2</v>
      </c>
      <c r="I50" s="133">
        <f t="shared" si="4"/>
        <v>0</v>
      </c>
    </row>
    <row r="51" spans="1:9" ht="24" customHeight="1">
      <c r="A51" s="163" t="s">
        <v>43</v>
      </c>
      <c r="B51" s="164"/>
      <c r="C51" s="164"/>
      <c r="D51" s="164"/>
      <c r="E51" s="164"/>
      <c r="F51" s="164"/>
      <c r="G51" s="164"/>
      <c r="H51" s="165"/>
      <c r="I51" s="23">
        <f>SUM(I48,I49,I50)*20/100</f>
        <v>0</v>
      </c>
    </row>
    <row r="52" spans="1:9" ht="24" customHeight="1">
      <c r="A52" s="160" t="s">
        <v>214</v>
      </c>
      <c r="B52" s="160"/>
      <c r="C52" s="160"/>
      <c r="D52" s="160"/>
      <c r="E52" s="160"/>
      <c r="F52" s="160"/>
      <c r="G52" s="160"/>
      <c r="H52" s="160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1" t="s">
        <v>221</v>
      </c>
      <c r="B54" s="161"/>
      <c r="C54" s="161"/>
      <c r="D54" s="161"/>
      <c r="E54" s="161"/>
      <c r="F54" s="161"/>
      <c r="G54" s="162">
        <v>4</v>
      </c>
      <c r="H54" s="162"/>
      <c r="I54" s="162"/>
    </row>
    <row r="55" spans="1:9" ht="79.8" customHeight="1">
      <c r="A55" s="123" t="s">
        <v>222</v>
      </c>
      <c r="B55" s="108" t="s">
        <v>126</v>
      </c>
      <c r="C55" s="108" t="s">
        <v>126</v>
      </c>
      <c r="D55" s="108" t="s">
        <v>126</v>
      </c>
      <c r="E55" s="108" t="s">
        <v>204</v>
      </c>
      <c r="F55" s="108" t="s">
        <v>205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223</v>
      </c>
      <c r="B56" s="108" t="s">
        <v>126</v>
      </c>
      <c r="C56" s="108" t="s">
        <v>126</v>
      </c>
      <c r="D56" s="108" t="s">
        <v>109</v>
      </c>
      <c r="E56" s="108" t="s">
        <v>207</v>
      </c>
      <c r="F56" s="108" t="s">
        <v>206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3" t="s">
        <v>43</v>
      </c>
      <c r="B57" s="164"/>
      <c r="C57" s="164"/>
      <c r="D57" s="164"/>
      <c r="E57" s="164"/>
      <c r="F57" s="164"/>
      <c r="G57" s="164"/>
      <c r="H57" s="165"/>
      <c r="I57" s="23">
        <f>SUM(I55,I56)*20/100</f>
        <v>0</v>
      </c>
    </row>
    <row r="58" spans="1:9" s="34" customFormat="1" ht="24" customHeight="1">
      <c r="A58" s="160" t="s">
        <v>214</v>
      </c>
      <c r="B58" s="160"/>
      <c r="C58" s="160"/>
      <c r="D58" s="160"/>
      <c r="E58" s="160"/>
      <c r="F58" s="160"/>
      <c r="G58" s="160"/>
      <c r="H58" s="160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1" t="s">
        <v>224</v>
      </c>
      <c r="B60" s="161"/>
      <c r="C60" s="161"/>
      <c r="D60" s="161"/>
      <c r="E60" s="161"/>
      <c r="F60" s="161"/>
      <c r="G60" s="162">
        <v>4</v>
      </c>
      <c r="H60" s="162"/>
      <c r="I60" s="162"/>
    </row>
    <row r="61" spans="1:9" ht="65.400000000000006" customHeight="1">
      <c r="A61" s="123" t="s">
        <v>225</v>
      </c>
      <c r="B61" s="137" t="s">
        <v>126</v>
      </c>
      <c r="C61" s="137" t="s">
        <v>126</v>
      </c>
      <c r="D61" s="137" t="s">
        <v>126</v>
      </c>
      <c r="E61" s="137" t="s">
        <v>204</v>
      </c>
      <c r="F61" s="137" t="s">
        <v>205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226</v>
      </c>
      <c r="B62" s="118" t="s">
        <v>126</v>
      </c>
      <c r="C62" s="118" t="s">
        <v>126</v>
      </c>
      <c r="D62" s="118" t="s">
        <v>208</v>
      </c>
      <c r="E62" s="118" t="s">
        <v>209</v>
      </c>
      <c r="F62" s="118" t="s">
        <v>210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3" t="s">
        <v>43</v>
      </c>
      <c r="B63" s="164"/>
      <c r="C63" s="164"/>
      <c r="D63" s="164"/>
      <c r="E63" s="164"/>
      <c r="F63" s="164"/>
      <c r="G63" s="164"/>
      <c r="H63" s="165"/>
      <c r="I63" s="23">
        <f>SUM(I61,I62)*20/100</f>
        <v>0</v>
      </c>
    </row>
    <row r="64" spans="1:9" s="35" customFormat="1" ht="24" customHeight="1">
      <c r="A64" s="160" t="s">
        <v>214</v>
      </c>
      <c r="B64" s="160"/>
      <c r="C64" s="160"/>
      <c r="D64" s="160"/>
      <c r="E64" s="160"/>
      <c r="F64" s="160"/>
      <c r="G64" s="160"/>
      <c r="H64" s="160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1" t="s">
        <v>227</v>
      </c>
      <c r="B66" s="161"/>
      <c r="C66" s="161"/>
      <c r="D66" s="161"/>
      <c r="E66" s="161"/>
      <c r="F66" s="161"/>
      <c r="G66" s="162">
        <v>4</v>
      </c>
      <c r="H66" s="162"/>
      <c r="I66" s="162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228</v>
      </c>
      <c r="B67" s="108" t="s">
        <v>126</v>
      </c>
      <c r="C67" s="108" t="s">
        <v>126</v>
      </c>
      <c r="D67" s="108" t="s">
        <v>126</v>
      </c>
      <c r="E67" s="108" t="s">
        <v>109</v>
      </c>
      <c r="F67" s="108" t="s">
        <v>211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229</v>
      </c>
      <c r="B68" s="108" t="s">
        <v>126</v>
      </c>
      <c r="C68" s="108" t="s">
        <v>126</v>
      </c>
      <c r="D68" s="108" t="s">
        <v>126</v>
      </c>
      <c r="E68" s="108" t="s">
        <v>109</v>
      </c>
      <c r="F68" s="108" t="s">
        <v>212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3" t="s">
        <v>43</v>
      </c>
      <c r="B69" s="164"/>
      <c r="C69" s="164"/>
      <c r="D69" s="164"/>
      <c r="E69" s="164"/>
      <c r="F69" s="164"/>
      <c r="G69" s="164"/>
      <c r="H69" s="165"/>
      <c r="I69" s="23">
        <f>SUM(I67,I68)*20/100</f>
        <v>0</v>
      </c>
    </row>
    <row r="70" spans="1:16384" ht="24" customHeight="1">
      <c r="A70" s="160" t="s">
        <v>214</v>
      </c>
      <c r="B70" s="160"/>
      <c r="C70" s="160"/>
      <c r="D70" s="160"/>
      <c r="E70" s="160"/>
      <c r="F70" s="160"/>
      <c r="G70" s="160"/>
      <c r="H70" s="160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213</v>
      </c>
      <c r="B72" s="80"/>
      <c r="C72" s="80"/>
      <c r="D72" s="80"/>
      <c r="E72" s="80"/>
      <c r="F72" s="81" t="s">
        <v>43</v>
      </c>
      <c r="G72" s="166">
        <f>I80+I90+I99+I107</f>
        <v>0</v>
      </c>
      <c r="H72" s="166"/>
      <c r="I72" s="80" t="s">
        <v>0</v>
      </c>
    </row>
    <row r="73" spans="1:16384" ht="26.1" customHeight="1">
      <c r="A73" s="96" t="s">
        <v>230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231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232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233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234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235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236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3" t="s">
        <v>43</v>
      </c>
      <c r="B80" s="164"/>
      <c r="C80" s="164"/>
      <c r="D80" s="164"/>
      <c r="E80" s="164"/>
      <c r="F80" s="164"/>
      <c r="G80" s="164"/>
      <c r="H80" s="165"/>
      <c r="I80" s="148">
        <f>SUM(I75,I76,I77,I78,I79)/5</f>
        <v>0</v>
      </c>
    </row>
    <row r="81" spans="1:16384" s="39" customFormat="1" ht="24" customHeight="1">
      <c r="A81" s="160" t="s">
        <v>214</v>
      </c>
      <c r="B81" s="160"/>
      <c r="C81" s="160"/>
      <c r="D81" s="160"/>
      <c r="E81" s="160"/>
      <c r="F81" s="160"/>
      <c r="G81" s="160"/>
      <c r="H81" s="160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59" t="s">
        <v>237</v>
      </c>
      <c r="B83" s="159"/>
      <c r="C83" s="159"/>
      <c r="D83" s="159"/>
      <c r="E83" s="159"/>
      <c r="F83" s="159"/>
      <c r="G83" s="159"/>
      <c r="H83" s="159"/>
      <c r="I83" s="159"/>
    </row>
    <row r="84" spans="1:16384" ht="24" customHeight="1">
      <c r="A84" s="167" t="s">
        <v>62</v>
      </c>
      <c r="B84" s="168"/>
      <c r="C84" s="168"/>
      <c r="D84" s="168"/>
      <c r="E84" s="168"/>
      <c r="F84" s="168"/>
      <c r="G84" s="168"/>
      <c r="H84" s="168"/>
      <c r="I84" s="169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238</v>
      </c>
      <c r="B86" s="85">
        <v>0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239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0</v>
      </c>
      <c r="I87" s="142">
        <f>G87*H87</f>
        <v>0</v>
      </c>
    </row>
    <row r="88" spans="1:16384" ht="38.25" customHeight="1">
      <c r="A88" s="54" t="s">
        <v>240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0</v>
      </c>
      <c r="I88" s="144">
        <f>G88*H88</f>
        <v>0</v>
      </c>
    </row>
    <row r="89" spans="1:16384" ht="37.5" customHeight="1">
      <c r="A89" s="56" t="s">
        <v>241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0</v>
      </c>
      <c r="I89" s="144">
        <f>G89*H89</f>
        <v>0</v>
      </c>
    </row>
    <row r="90" spans="1:16384" ht="24" customHeight="1">
      <c r="A90" s="163" t="s">
        <v>43</v>
      </c>
      <c r="B90" s="164"/>
      <c r="C90" s="164"/>
      <c r="D90" s="164"/>
      <c r="E90" s="164"/>
      <c r="F90" s="164"/>
      <c r="G90" s="164"/>
      <c r="H90" s="165"/>
      <c r="I90" s="148">
        <f>SUM(I87:I89)/5</f>
        <v>0</v>
      </c>
    </row>
    <row r="91" spans="1:16384" ht="24" customHeight="1">
      <c r="A91" s="160" t="s">
        <v>214</v>
      </c>
      <c r="B91" s="160"/>
      <c r="C91" s="160"/>
      <c r="D91" s="160"/>
      <c r="E91" s="160"/>
      <c r="F91" s="160"/>
      <c r="G91" s="160"/>
      <c r="H91" s="160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242</v>
      </c>
      <c r="B93" s="59"/>
      <c r="C93" s="59"/>
      <c r="D93" s="70">
        <v>0</v>
      </c>
      <c r="E93" s="174" t="s">
        <v>101</v>
      </c>
      <c r="F93" s="174"/>
      <c r="G93" s="174"/>
      <c r="H93" s="174"/>
      <c r="I93" s="175"/>
    </row>
    <row r="94" spans="1:16384" ht="78" customHeight="1">
      <c r="A94" s="54" t="s">
        <v>243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244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245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246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247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3" t="s">
        <v>43</v>
      </c>
      <c r="B99" s="164"/>
      <c r="C99" s="164"/>
      <c r="D99" s="164"/>
      <c r="E99" s="164"/>
      <c r="F99" s="164"/>
      <c r="G99" s="164"/>
      <c r="H99" s="165"/>
      <c r="I99" s="148">
        <f>SUM(I94:I98)/5</f>
        <v>0</v>
      </c>
    </row>
    <row r="100" spans="1:9" ht="24" customHeight="1">
      <c r="A100" s="160" t="s">
        <v>214</v>
      </c>
      <c r="B100" s="160"/>
      <c r="C100" s="160"/>
      <c r="D100" s="160"/>
      <c r="E100" s="160"/>
      <c r="F100" s="160"/>
      <c r="G100" s="160"/>
      <c r="H100" s="160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248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71" t="s">
        <v>99</v>
      </c>
      <c r="B103" s="172"/>
      <c r="C103" s="172"/>
      <c r="D103" s="172"/>
      <c r="E103" s="172"/>
      <c r="F103" s="172"/>
      <c r="G103" s="172"/>
      <c r="H103" s="172"/>
      <c r="I103" s="173"/>
    </row>
    <row r="104" spans="1:9" ht="40.200000000000003" customHeight="1">
      <c r="A104" s="54" t="s">
        <v>249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250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251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70" t="s">
        <v>43</v>
      </c>
      <c r="B107" s="170"/>
      <c r="C107" s="170"/>
      <c r="D107" s="170"/>
      <c r="E107" s="170"/>
      <c r="F107" s="170"/>
      <c r="G107" s="170"/>
      <c r="H107" s="170"/>
      <c r="I107" s="148">
        <f>SUM(I104:I106)/5</f>
        <v>0</v>
      </c>
    </row>
    <row r="108" spans="1:9" ht="21.9" customHeight="1">
      <c r="A108" s="160" t="s">
        <v>214</v>
      </c>
      <c r="B108" s="160"/>
      <c r="C108" s="160"/>
      <c r="D108" s="160"/>
      <c r="E108" s="160"/>
      <c r="F108" s="160"/>
      <c r="G108" s="160"/>
      <c r="H108" s="160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B4:C4"/>
    <mergeCell ref="E4:F4"/>
    <mergeCell ref="H4:I4"/>
    <mergeCell ref="A1:I1"/>
    <mergeCell ref="A2:I2"/>
    <mergeCell ref="B3:C3"/>
    <mergeCell ref="E3:F3"/>
    <mergeCell ref="H3:I3"/>
    <mergeCell ref="A23:H23"/>
    <mergeCell ref="D6:E6"/>
    <mergeCell ref="F6:I6"/>
    <mergeCell ref="A7:A8"/>
    <mergeCell ref="B7:F7"/>
    <mergeCell ref="A9:F9"/>
    <mergeCell ref="G9:I9"/>
    <mergeCell ref="A14:H14"/>
    <mergeCell ref="A15:H15"/>
    <mergeCell ref="A17:F17"/>
    <mergeCell ref="G17:I17"/>
    <mergeCell ref="A22:H22"/>
    <mergeCell ref="A44:H44"/>
    <mergeCell ref="A25:F25"/>
    <mergeCell ref="G25:I25"/>
    <mergeCell ref="A29:H29"/>
    <mergeCell ref="A30:H30"/>
    <mergeCell ref="A32:F32"/>
    <mergeCell ref="G32:I32"/>
    <mergeCell ref="A36:H36"/>
    <mergeCell ref="A37:H37"/>
    <mergeCell ref="A39:F39"/>
    <mergeCell ref="G39:I39"/>
    <mergeCell ref="A43:H43"/>
    <mergeCell ref="A64:H64"/>
    <mergeCell ref="G46:H46"/>
    <mergeCell ref="A47:F47"/>
    <mergeCell ref="G47:I47"/>
    <mergeCell ref="A51:H51"/>
    <mergeCell ref="A52:H52"/>
    <mergeCell ref="A54:F54"/>
    <mergeCell ref="G54:I54"/>
    <mergeCell ref="A57:H57"/>
    <mergeCell ref="A58:H58"/>
    <mergeCell ref="A60:F60"/>
    <mergeCell ref="G60:I60"/>
    <mergeCell ref="A63:H63"/>
    <mergeCell ref="E93:I93"/>
    <mergeCell ref="A66:F66"/>
    <mergeCell ref="G66:I66"/>
    <mergeCell ref="A69:H69"/>
    <mergeCell ref="A70:H70"/>
    <mergeCell ref="G72:H72"/>
    <mergeCell ref="A80:H80"/>
    <mergeCell ref="A81:H81"/>
    <mergeCell ref="A83:I83"/>
    <mergeCell ref="A84:I84"/>
    <mergeCell ref="A90:H90"/>
    <mergeCell ref="A91:H91"/>
    <mergeCell ref="A99:H99"/>
    <mergeCell ref="A100:H100"/>
    <mergeCell ref="A103:I103"/>
    <mergeCell ref="A107:H107"/>
    <mergeCell ref="A108:H108"/>
  </mergeCells>
  <dataValidations count="2">
    <dataValidation type="decimal" operator="lessThan" allowBlank="1" showInputMessage="1" showErrorMessage="1" sqref="B102">
      <formula1>15</formula1>
    </dataValidation>
    <dataValidation type="decimal" operator="lessThan" allowBlank="1" showInputMessage="1" showErrorMessage="1" sqref="B86">
      <formula1>16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24</vt:i4>
      </vt:variant>
    </vt:vector>
  </HeadingPairs>
  <TitlesOfParts>
    <vt:vector size="38" baseType="lpstr">
      <vt:lpstr>คนที่ 1</vt:lpstr>
      <vt:lpstr>Sheet1</vt:lpstr>
      <vt:lpstr>คนที่ 2</vt:lpstr>
      <vt:lpstr>คนที่ 3</vt:lpstr>
      <vt:lpstr>คนที่ 4</vt:lpstr>
      <vt:lpstr>คนที่ 5</vt:lpstr>
      <vt:lpstr>คนที่ 6</vt:lpstr>
      <vt:lpstr>คนที่ 7</vt:lpstr>
      <vt:lpstr>คนที่ 8</vt:lpstr>
      <vt:lpstr>คนที่ 9</vt:lpstr>
      <vt:lpstr>คนที่ 10</vt:lpstr>
      <vt:lpstr>คนที่ 11</vt:lpstr>
      <vt:lpstr>คนที่ 12</vt:lpstr>
      <vt:lpstr>สรุปผล</vt:lpstr>
      <vt:lpstr>'คนที่ 1'!Print_Area</vt:lpstr>
      <vt:lpstr>'คนที่ 10'!Print_Area</vt:lpstr>
      <vt:lpstr>'คนที่ 11'!Print_Area</vt:lpstr>
      <vt:lpstr>'คนที่ 12'!Print_Area</vt:lpstr>
      <vt:lpstr>'คนที่ 2'!Print_Area</vt:lpstr>
      <vt:lpstr>'คนที่ 3'!Print_Area</vt:lpstr>
      <vt:lpstr>'คนที่ 4'!Print_Area</vt:lpstr>
      <vt:lpstr>'คนที่ 5'!Print_Area</vt:lpstr>
      <vt:lpstr>'คนที่ 6'!Print_Area</vt:lpstr>
      <vt:lpstr>'คนที่ 7'!Print_Area</vt:lpstr>
      <vt:lpstr>'คนที่ 8'!Print_Area</vt:lpstr>
      <vt:lpstr>'คนที่ 9'!Print_Area</vt:lpstr>
      <vt:lpstr>'คนที่ 1'!Print_Titles</vt:lpstr>
      <vt:lpstr>'คนที่ 10'!Print_Titles</vt:lpstr>
      <vt:lpstr>'คนที่ 11'!Print_Titles</vt:lpstr>
      <vt:lpstr>'คนที่ 12'!Print_Titles</vt:lpstr>
      <vt:lpstr>'คนที่ 2'!Print_Titles</vt:lpstr>
      <vt:lpstr>'คนที่ 3'!Print_Titles</vt:lpstr>
      <vt:lpstr>'คนที่ 4'!Print_Titles</vt:lpstr>
      <vt:lpstr>'คนที่ 5'!Print_Titles</vt:lpstr>
      <vt:lpstr>'คนที่ 6'!Print_Titles</vt:lpstr>
      <vt:lpstr>'คนที่ 7'!Print_Titles</vt:lpstr>
      <vt:lpstr>'คนที่ 8'!Print_Titles</vt:lpstr>
      <vt:lpstr>'คนที่ 9'!Print_Titles</vt:lpstr>
    </vt:vector>
  </TitlesOfParts>
  <Company>TeAm DiGiT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DiGiT</dc:creator>
  <cp:lastModifiedBy>Windows User</cp:lastModifiedBy>
  <cp:lastPrinted>2019-08-19T07:22:48Z</cp:lastPrinted>
  <dcterms:created xsi:type="dcterms:W3CDTF">2011-11-17T07:41:16Z</dcterms:created>
  <dcterms:modified xsi:type="dcterms:W3CDTF">2019-08-21T08:20:49Z</dcterms:modified>
</cp:coreProperties>
</file>