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et-NB-01\Downloads\"/>
    </mc:Choice>
  </mc:AlternateContent>
  <xr:revisionPtr revIDLastSave="0" documentId="8_{5B26CB75-C5E4-44CA-A5A6-62B203F1D21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ตัวชี้วัดของหน่วยงาน" sheetId="1" r:id="rId1"/>
  </sheets>
  <definedNames>
    <definedName name="_xlnm.Print_Area" localSheetId="0">ตัวชี้วัดของหน่วยงาน!$A$1:$L$42</definedName>
    <definedName name="_xlnm.Print_Titles" localSheetId="0">ตัวชี้วัดของหน่วยงาน!$4:$5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6" i="1" l="1"/>
  <c r="L39" i="1" l="1"/>
  <c r="L38" i="1"/>
  <c r="L17" i="1"/>
  <c r="L14" i="1"/>
  <c r="L7" i="1"/>
  <c r="J6" i="1"/>
  <c r="L22" i="1" l="1"/>
  <c r="L11" i="1"/>
  <c r="L13" i="1"/>
  <c r="L37" i="1" l="1"/>
  <c r="L21" i="1"/>
  <c r="L18" i="1"/>
  <c r="L29" i="1"/>
  <c r="L28" i="1"/>
  <c r="L27" i="1"/>
  <c r="L26" i="1"/>
  <c r="L24" i="1"/>
  <c r="L31" i="1"/>
  <c r="L23" i="1"/>
  <c r="L20" i="1"/>
  <c r="L12" i="1"/>
  <c r="L10" i="1"/>
  <c r="L9" i="1"/>
  <c r="L8" i="1"/>
  <c r="L33" i="1" l="1"/>
  <c r="L34" i="1"/>
  <c r="L35" i="1"/>
  <c r="L30" i="1" l="1"/>
  <c r="K40" i="1" s="1"/>
  <c r="K41" i="1" l="1"/>
  <c r="K42" i="1" s="1"/>
</calcChain>
</file>

<file path=xl/sharedStrings.xml><?xml version="1.0" encoding="utf-8"?>
<sst xmlns="http://schemas.openxmlformats.org/spreadsheetml/2006/main" count="211" uniqueCount="193">
  <si>
    <t>ตัวชี้วัดผลสัมฤทธิ์ของงาน (ก)</t>
  </si>
  <si>
    <t>ระดับค่าเป้าหมาย (ข)</t>
  </si>
  <si>
    <t>คะแนนที่ได้
(ค)</t>
  </si>
  <si>
    <t>น้ำหนัก (%)
(ง)</t>
  </si>
  <si>
    <t>ผลรวม (จ)
= (ค x ง)</t>
  </si>
  <si>
    <t>หมายเหตุ</t>
  </si>
  <si>
    <t>ระดับ 1</t>
  </si>
  <si>
    <t>ระดับ 2</t>
  </si>
  <si>
    <t>ระดับ 3</t>
  </si>
  <si>
    <t>ระดับ 4</t>
  </si>
  <si>
    <t>ระดับ 5</t>
  </si>
  <si>
    <t>ด้านผลสัมฤทธิ์ของงานสายวิชาการที่หน่วยงานกำหนด</t>
  </si>
  <si>
    <t>มีการนำองค์ความรู้ไปแลกเปลี่ยนเรียนรู้ (KM) กับ ผู้ประกอบการ</t>
  </si>
  <si>
    <t>สรุปผลการดำเนินโครงการ และบรรลุเป้าหมายตามวัตถุประสงค์</t>
  </si>
  <si>
    <t>ผลงานวิจัย เทคโนโลยีและนวัตกรรม ไปขยายผลร่วมกับภาครัฐ/ภาคธุรกิจ/ภาคอุตสาหกรรม ในระดับชาติ</t>
  </si>
  <si>
    <t>ผลงานวิจัย เทคโนโลยีและนวัตกรรม ไปขยายผลร่วมกับภาครัฐ/ภาคธุรกิจ/ภาคอุตสาหกรรม ในระดับนานาชาติ</t>
  </si>
  <si>
    <t>ได้รับจัดสรรงบประมาณด้านงานวิจัยเทคโนโลยีและนวัตกรรม ที่ดำเนินการภายใต้ความร่วมมือกับภาครัฐ/ภาคธุรกิจ/ภาคอุตสาหกรรม</t>
  </si>
  <si>
    <t>มีการรายผลการดำเนินงานต่อภาครัฐ/ภาคธุรกิจ/ภาคอุตสาหกรรม ไตรมาส ละ 1 ครั้ง</t>
  </si>
  <si>
    <t>มีการดำเนินการสอนแบบ LMS อย่างน้อย 1 ข้อ หรือใช้สื่อการสอนแบบออนไลน์รูปแบบอื่นๆ  อย่างน้อย 2 รายวิชา</t>
  </si>
  <si>
    <t>มีการดำเนินการสอนแบบ LMS อย่างน้อย 2 ข้อ หรือใช้สื่อการสอนแบบออนไลน์รูปแบบอื่นๆ  อย่างน้อย 2 รายวิชา</t>
  </si>
  <si>
    <t>มีการดำเนินการสอนแบบ LMS อย่างน้อย 3 ข้อ หรือใช้สื่อการสอนแบบออนไลน์รูปแบบอื่นๆ อย่างน้อย 2 รายวิชา</t>
  </si>
  <si>
    <t>มีการดำเนินการสอนแบบ LMS อย่างน้อย 4 ข้อ หรือใช้สื่อการสอนแบบออนไลน์รูปแบบอื่นๆ  อย่างน้อย 2 รายวิชา</t>
  </si>
  <si>
    <t>มีการดำเนินการสอนแบบ LMS ครบ 5 ข้อ หรือใช้สื่อการสอนแบบออนไลน์รูปแบบอื่นๆ อย่างน้อย 2 รายวิชา</t>
  </si>
  <si>
    <r>
      <t xml:space="preserve">อาจารย์ผู้สอนใช้เทคโนโลยีดิจิทัลในการสอน   
</t>
    </r>
    <r>
      <rPr>
        <sz val="14"/>
        <color theme="1"/>
        <rFont val="TH SarabunPSK"/>
        <family val="2"/>
      </rPr>
      <t xml:space="preserve">- LMS เต็มรูปแบบหรือใช้สื่อการสอนแบบออนไลน์รูปแบบอื่นๆ
 </t>
    </r>
    <r>
      <rPr>
        <b/>
        <sz val="14"/>
        <color theme="1"/>
        <rFont val="TH SarabunPSK"/>
        <family val="2"/>
      </rPr>
      <t xml:space="preserve">ข้อที่ 1  </t>
    </r>
    <r>
      <rPr>
        <sz val="14"/>
        <color theme="1"/>
        <rFont val="TH SarabunPSK"/>
        <family val="2"/>
      </rPr>
      <t xml:space="preserve">มีการจัดการรายวิชา สร้างรายวิชา จัดการกลุ่มผู้เรียน 
 </t>
    </r>
    <r>
      <rPr>
        <b/>
        <sz val="14"/>
        <color theme="1"/>
        <rFont val="TH SarabunPSK"/>
        <family val="2"/>
      </rPr>
      <t xml:space="preserve">ข้อที่ 2  </t>
    </r>
    <r>
      <rPr>
        <sz val="14"/>
        <color theme="1"/>
        <rFont val="TH SarabunPSK"/>
        <family val="2"/>
      </rPr>
      <t xml:space="preserve">มีการสร้างบทเรียน เนื้อหารายวิชาครบถ้วน 
 </t>
    </r>
    <r>
      <rPr>
        <b/>
        <sz val="14"/>
        <color theme="1"/>
        <rFont val="TH SarabunPSK"/>
        <family val="2"/>
      </rPr>
      <t xml:space="preserve">ข้อที่ 3 </t>
    </r>
    <r>
      <rPr>
        <sz val="14"/>
        <color theme="1"/>
        <rFont val="TH SarabunPSK"/>
        <family val="2"/>
      </rPr>
      <t xml:space="preserve"> มีการสร้างกิจกรรม กระดานเสวนา การมอบหมายงาน ส่งงาน ตรวจงาน มีการใช้เครื่องมือสื่อสารระหว่างผู้เรียน-ผู้สอน และผู้เรียน-ผู้เรียน (Webboard/Chatroom โดยสามารถเก็บ Historyได้) 
 </t>
    </r>
    <r>
      <rPr>
        <b/>
        <sz val="14"/>
        <color theme="1"/>
        <rFont val="TH SarabunPSK"/>
        <family val="2"/>
      </rPr>
      <t xml:space="preserve">ข้อที่ 4 </t>
    </r>
    <r>
      <rPr>
        <sz val="14"/>
        <color theme="1"/>
        <rFont val="TH SarabunPSK"/>
        <family val="2"/>
      </rPr>
      <t xml:space="preserve"> มีการทดสอบและประเมินผลการสร้างแบบทดสอบ โดยเป็นระบบการสุ่มข้อสอบ สามารถจับเวลาและตรวจข้อสอบอัตโนมัติ พร้อมเฉลย รายงาน สถิติคะแนนและสถิติการเรียนของผู้เรียน 
 </t>
    </r>
    <r>
      <rPr>
        <b/>
        <sz val="14"/>
        <color theme="1"/>
        <rFont val="TH SarabunPSK"/>
        <family val="2"/>
      </rPr>
      <t xml:space="preserve">ข้อที่ 5 </t>
    </r>
    <r>
      <rPr>
        <sz val="14"/>
        <color theme="1"/>
        <rFont val="TH SarabunPSK"/>
        <family val="2"/>
      </rPr>
      <t xml:space="preserve"> มีการจัดการข้อมูล (Data Management System) ระบบจัดการไฟล์และโฟลเดอร์ ผู้สอนมีเนื้อที่เก็บข้อมูลบทเรียนเป็นของตนเอง
- Google classroom
- สื่อออนไลน์รูปแบบอื่นๆ   </t>
    </r>
    <r>
      <rPr>
        <sz val="16"/>
        <color theme="1"/>
        <rFont val="TH SarabunPSK"/>
        <family val="2"/>
      </rPr>
      <t xml:space="preserve">     
</t>
    </r>
  </si>
  <si>
    <t xml:space="preserve">อาจารย์มีการเตรียมผลงานจากกิจกรรม/โครงการที่ถูกบรรจุในแผนของคณะ
</t>
  </si>
  <si>
    <t>เข้าร่วมงานประชุมระดับชาติ/นานาชาติ ที่มีสมาคมของวิชาชีพนั้นๆให้การรับรอง</t>
  </si>
  <si>
    <t xml:space="preserve">อาจารย์แสดงความประสงค์ในการส่งนักศึกษาเข้าแข่งขัน
</t>
  </si>
  <si>
    <t>อาจารย์มีการกำกับ/ติดตาม/ฝึกซ้อมนักศึกษา 1-5 ครั้ง</t>
  </si>
  <si>
    <t>เข้าร่วมกิจกรรมการอบรมของมหาวิทยาลัย</t>
  </si>
  <si>
    <t>เข้าร่วมกิจกรรมการอบรมของมหาวิทยาลัย และได้ยื่นการขอรับการประเมินสมรรถถนะอาจารย์ด้านการเรียนการสอน</t>
  </si>
  <si>
    <t>อาจารย์มีการกำกับ/ติดตาม/ฝึกซ้อมนักศึกษา มากกว่า 5 ครั้ง และนักศึกษาได้เข้าร่วมแข่งขันทักษะ</t>
  </si>
  <si>
    <t>สำรวจข้อมูลเพื่อจัดทำแผน</t>
  </si>
  <si>
    <t>จัดส่งข้อเสนอตามแบบฟอร์มของสำนักนวัตกรรม/ผ่านคณะกรรมการระดับคณะพิจารณาเห็นชอบ</t>
  </si>
  <si>
    <t>ร่างคำขอรับอนุสิทธิบัตร /สิทธิบัตร/ลิขสิทธิ์</t>
  </si>
  <si>
    <t>มีเลขคำขออนุสิทธิบัตร/สิทธิบัตร/ลิขสิทธิ์</t>
  </si>
  <si>
    <t>ผลงานได้รับการประเมิน และรับรองสมรรถนะระดับคุณภาพที่ 1 (ครูที่มีคุณภาพ)</t>
  </si>
  <si>
    <t>ผลงานได้รับการประเมินและรับรองสมรรถนะ ระดับคุณภาพที่ 2 (ครูที่มีความเกื้อกูลเพื่อนร่วมงานให้เป็นครูที่มีคุณภาพ)</t>
  </si>
  <si>
    <t>ผลงานได้รับการประเมินและรับรองสมรรถนะ ระดับคุณภาพที่ 3 (ครูที่สร้างครูให้มีคุณภาพในองค์กร)</t>
  </si>
  <si>
    <t>ร้อยละความสำเร็จ 
ต่ำกว่า ร้อยละ 20</t>
  </si>
  <si>
    <t>ร้อยละความสำเร็จ ร้อยละ 20-39</t>
  </si>
  <si>
    <t>ร้อยละความสำเร็จ ร้อยละ 40-59</t>
  </si>
  <si>
    <t>ร้อยละความสำเร็จ 
ร้อยละ 60-79</t>
  </si>
  <si>
    <t>ร้อยละความสำเร็จ 
ร้อยละ 80-100</t>
  </si>
  <si>
    <t>น้อยกว่า 50</t>
  </si>
  <si>
    <t>80 ขึ้นไป</t>
  </si>
  <si>
    <t>สำรวจข้อมูล และออกแบบหลักสูตร</t>
  </si>
  <si>
    <t>หลักสูตร Non degree  ผ่านคณะกรรมการบริหารคณะฯ หรือคณะกรรมการประจำคณะ</t>
  </si>
  <si>
    <t xml:space="preserve">หลักสูตร Non degree  ผ่านที่ประชุมคณะกรรมการพิจารณากลั่นกลองหลักสูตรระยะสั้น </t>
  </si>
  <si>
    <t xml:space="preserve">หลักสูตรได้เสนอในที่ประชุมสภาวิชาการ และได้รับอนุมัติจากสภาวิชาการ </t>
  </si>
  <si>
    <t>มีร่างหลักสูตร Non degree และเข้าสู่กระบวนการพิจารณาของคณะกรรมการบริหารคณะฯ</t>
  </si>
  <si>
    <t>50 -59.99</t>
  </si>
  <si>
    <t>60 - 69.99</t>
  </si>
  <si>
    <t>70 - 79.99</t>
  </si>
  <si>
    <t xml:space="preserve">มีแผนการจัดทำผลงาน
ด้านผู้ประกอบการของบุคคลทั่วไป   </t>
  </si>
  <si>
    <t xml:space="preserve">มีผลงานด้านผู้ประกอบการของบุคคลทั่วไปส่งเข้าร่วมประกวดแข่งขัน </t>
  </si>
  <si>
    <t xml:space="preserve">ด้านผู้ประกอบการของบุคคลทั่วไป  ผ่านการคัดเลือกเข้าร่วมประกวดแข่งขัน </t>
  </si>
  <si>
    <t>ผลงานด้านผู้ประกอบการของบุคคลทั่วไป  ได้รับรางวัล
จากองค์กรภายนอก /
เครือข่ายองค์กร /
จากองค์กรระดับชาติ</t>
  </si>
  <si>
    <t>ผลงานด้านผู้ประกอบการของบุคคลทั่วไปได้รับรางวัล
จากองค์กรระดับนานาชาติ</t>
  </si>
  <si>
    <t xml:space="preserve"> ชื่อผู้รับการประเมิน........................................................................................................ตำแหน่ง/ระดับ........................................................สายงาน.....................................................................</t>
  </si>
  <si>
    <t xml:space="preserve"> ชื่อผู้ประเมิน.......................................................................................................ตำแหน่ง/ระดับ..................................................................สายงาน.....................................................................</t>
  </si>
  <si>
    <t>มีโครงการบริการวิชาการที่ก่อให้เกิดรายได้ที่ผ่านความเห็นชอบของคณะกรรมการบริการวิชาการที่ก่อให้เกิดรายได้</t>
  </si>
  <si>
    <t xml:space="preserve">มีบันทึกข้อตกลงความร่วมมือฉบับสมบูรณ์ระหว่างหน่วยงาน (MOU) </t>
  </si>
  <si>
    <t>ร่าง MOU ผ่านความเห็นชอบของคณะกรรมการความร่วมมือทางวิชาการระดับหน่วยงาน</t>
  </si>
  <si>
    <t>จัดทำร่าง MOU ระหว่างหน่วยงานกับสถานประกอบการ</t>
  </si>
  <si>
    <t>ลงพื้นที่ร่วมกับสถานประกอบการ</t>
  </si>
  <si>
    <t>มีรายได้จากการดำเนินโครงการ</t>
  </si>
  <si>
    <t>มีรายได้จากการดำเนินโครงการและมีนักศึกษาเข้าร่วมโครงการ</t>
  </si>
  <si>
    <t>มีรายได้จากการดำเนินโครงการและมีนักศึกษาเข้าร่วมโครงการและบูรณาการกับการเรียนการสอน</t>
  </si>
  <si>
    <t>ผลงานตีพิมพ์เผยแพร่ในระดับนานาชาติ  (Publication)  Q1-Q2</t>
  </si>
  <si>
    <t>ส่งบทความ (Manuscript Submission) ผลงานอยู่ในกระบวนการพิจารณาโดยผู้ทรงคุณวุฒิ (Peer Review Process)</t>
  </si>
  <si>
    <t>ผลงานอยู่ในขั้นตอนการตอบกลับและแก้ไขบทความ (Revisions and Resubmission)</t>
  </si>
  <si>
    <t>ผลงานได้รับการตอบรับและการเตรียมการตีพิมพ์  (Acceptance and Proofreading</t>
  </si>
  <si>
    <t>ผลงานตีพิมพ์เผยแพร่ในระดับนานาชาติ  (Publication) Q3-Q4</t>
  </si>
  <si>
    <t xml:space="preserve"> มี  MOA/ สัญญา</t>
  </si>
  <si>
    <t>ผลสัมฤทธิ์ของงาน 50% คิดเป็น 45 คะแนน</t>
  </si>
  <si>
    <t>มากกว่า 3.50</t>
  </si>
  <si>
    <t>3.01- 3.50</t>
  </si>
  <si>
    <t>2.51 - 3.00</t>
  </si>
  <si>
    <t>2.00 - 2.50</t>
  </si>
  <si>
    <t>น้อยกว่า 2</t>
  </si>
  <si>
    <t>2 ผลงาน อย่างน้อย 1 ช่องทางหรือการแชร์ข้อมูลของคณะฯ/วิทยาเขต/มหาวิทยาลัยฯ จำนวน 5 ครั้ง</t>
  </si>
  <si>
    <t xml:space="preserve"> 3 ผลงาน อย่างน้อย 1 ช่องทางหรือการแชร์ข้อมูลของคณะฯ/วิทยาเขต/มหาวิทยาลัยฯ จำนวน 6-10 ครั้ง</t>
  </si>
  <si>
    <t>3 ผลงาน อย่างน้อย 2 ช่องทางหรือการแชร์ข้อมูลของคณะฯ/วิทยาเขต/มหาวิทยาลัยฯ จำนวน 11-15ครั้ง</t>
  </si>
  <si>
    <t>4 ผลงาน อย่างน้อย 3 ช่องทางหรือการแชร์ข้อมูลของคณะฯ/วิทยาเขต/มหาวิทยาลัยฯ จำนวน 16-20 ครั้ง</t>
  </si>
  <si>
    <t>มากกว่า 4 ผลงาน มากกว่า 3 ช่องทางหรือการแชร์ข้อมูลของคณะฯ/วิทยาเขต/มหาวิทยาลัยฯ จำนวน 20 ครั้ง</t>
  </si>
  <si>
    <t>มีตำรา/หนังสือ/เอกสาร หลักฐานที่ใช้ในการประเมินผลการสอนแต่ยังไม่สมบูรณ์</t>
  </si>
  <si>
    <t>มีตำรา/หนังสือ/เอกสาร หลักฐานที่ใช้ในการประเมินผลการสอนโดยมีรายละเอียดพอสมควร (ตามหลักเกณฑ์)</t>
  </si>
  <si>
    <t>คณะรับเรื่องประเมินผลการสอนหรือยื่นประเมินหนังสือ</t>
  </si>
  <si>
    <t>มหาวิทยาลัยรับเรื่อง อยู่ระหว่างดำเนินการขอตำแหน่งทางวิชาการ</t>
  </si>
  <si>
    <t>ได้รับการแต่งตั้งให้ดำรงตำแหน่งทางวิชาการที่สูงขึ้น</t>
  </si>
  <si>
    <t>จำนวนนักศึกษาเป็นไปตามแผนรับของหลักสูตร  ต่ำกว่า/เท่ากับ ร้อยละ 50</t>
  </si>
  <si>
    <t>จำนวนนักศึกษาเป็นไปตามแผนรับของหลักสูตร มากกว่า ร้อยละ 80</t>
  </si>
  <si>
    <t>จำนวนนักศึกษาเป็นไปตามแผนรับของหลักสูตร  ร้อยละ 70.01 - 80.00</t>
  </si>
  <si>
    <t>จำนวนนักศึกษาเป็นไปตามแผนรับของหลักสูตร   ร้อยละ 60.01 - 70.00</t>
  </si>
  <si>
    <t>จำนวนนักศึกษาเป็นไปตามแผนรับของหลักสูตร   ร้อยละ 50.01 - 60.00</t>
  </si>
  <si>
    <t>มีแผนการดำเนิน Green 7S Plus</t>
  </si>
  <si>
    <t>มีส่วนร่วมการดำเนิน Green 7S Plus</t>
  </si>
  <si>
    <t>0-10</t>
  </si>
  <si>
    <t>กำหนดประเด็น เป้าหมายการจัดการความรู้ อย่างชัดเจน โดยสอดคล้องกับภารกิจ ปัญหา โอกาสพัฒนาหรือทิศทางการดำเนินงานของหน่วยงาน
หลักฐานที่ต้องการ: 
1.  คำสั่งแต่งตั้งคณะกรรมการ,
2. แผนการจัดการความรู้,
3. บันทึกการประชุม</t>
  </si>
  <si>
    <t>เข้าร่วมกิจกรรม KM ของหน่วยงาน และสามารถสรุปองค์ความรู้เพื่อนำไปใช้ประโยชน์หรือเผยแพร่ภายในหน่วยงานได้
หลักฐานที่ต้องการ: โครงการ/กำหนดการ, รายชื่อผู้เข้าร่วม/ภาพถ่ายกิจกรรม, เอกสารสรุปองค์ความรู้รายบุคคล</t>
  </si>
  <si>
    <t>นำเสนอแนวปฏิบัติที่ดี (Best Practice) ในระดับหน่วยงาน มีการถ่ายทอดและประยุกต์ใช้อย่างเป็นระบบ ต้องผ่านการประเมินจากคณะกรรมการ 80% ขึ้นไป และเผยแพร่ในคลังความรู้ของหน่วยงาน
หลักฐานที่ต้องการ: แบบฟอร์มเสนอผลงาน, เอกสารแสดงบทบาท, ผลการประเมิน, หลักฐานการเผยแพร่</t>
  </si>
  <si>
    <t>นำเสนอแนวปฏิบัติที่ดีในเวที ระดับมหาวิทยาลัย แสดงให้เห็นถึงแนวทางการดำเนินงานที่ชัดเจน การบูรณาการความรู้ และการพัฒนาอย่างต่อเนื่อง
หลักฐานที่ต้องการ: แบบฟอร์มเสนอผลงานระดับมหาวิทยาลัย, รายงาน/ภาพถ่ายการนำเสนอในเวทีระดับมหาวิทยาลัย</t>
  </si>
  <si>
    <t xml:space="preserve"> ได้รับรางวัล หรือ เผยแพร่องค์ความรู้ผ่านคลังความรู้ ระดับมหาวิทยาลัย โดยต้องแสดงให้เห็นว่านำไปใช้ประโยชน์ได้จริง ขยายผลไปยังหน่วยงานอื่นได้ และเป็นที่ยอมรับ
หลักฐานที่ต้องการ: หลักฐานการเผยแพร่ระดับมหาวิทยาลัย, หลักฐานการนำไปใช้ประโยชน์, เกียรติบัตร/หนังสือรับรอง</t>
  </si>
  <si>
    <t>นักศึกษาไปร่วมแข่งขันและได้รับรางวัลรองชนะเลิศอันดับที่ 2 และรางวัลชมเชย 
/อยู่ในระหว่างการขอรับรองชิ้นงาน</t>
  </si>
  <si>
    <t>จำนวนกิจกรรม/โครงการที่เข้าร่วม น้อยกว่า 5 ครั้ง</t>
  </si>
  <si>
    <t>ใช้ AI ช่วยในการเตรียมการสอน เช่น สร้างสื่อ /ใบงาน / AI ช่วยสรุปเนื้อหา จำนวน 1 - 2 ชิ้นงาน</t>
  </si>
  <si>
    <t>ใช้ AI ช่วยในการเตรียมการสอน เช่น สร้างสื่อ /ใบงาน / AI ช่วยสรุปเนื้อหา จำนวน 3-5 ชิ้นงาน</t>
  </si>
  <si>
    <t>ใช้ AI ช่วยในการเตรียมการสอน เช่น สร้างสื่อ /ใบงาน / AI ช่วยสรุปเนื้อหา จำนวนมากกว่า 5 ชิ้นงาน</t>
  </si>
  <si>
    <t>ผ่านการอบรม ปัญญาประดิษฐ์ (AI) ทั้งรูปแบบออนไลน์/ออฟไลน์</t>
  </si>
  <si>
    <t>การเข้าร่วมโครงการ/กิจกรรมการบริการวิชาการ/การจัดคุณภาพทางการศึกษา/การทำนุบำรุงศิลปวัฒนธรรมและอนุรักษ์สิ่งแวดล้อมของคณะฯ หรือวิทยาเขต หรือมหาวิทยาลัย ซึ่งเป็นโครงการในแผนหรือนอกแผน</t>
  </si>
  <si>
    <t>เป็นผู้รับผิดชอบโครงการอย่างน้อย 1 โครงการ  และเข้าร่วมกิจกรรม/โครงการไม่น้อยกว่า 5 ครั้ง หรือเข้าร่วมกิจกรรม/โครงการมากกว่า 10  ครั้ง</t>
  </si>
  <si>
    <t>5-10</t>
  </si>
  <si>
    <t xml:space="preserve">มีการจัดอบรมหลักสูตรเป็นไปตามแผนโดยมีผู้เรียนเฉลี่ย น้อยกว่า ร้อยละ 50 </t>
  </si>
  <si>
    <t>มีการจัดอบรมหลักสูตรเป็นไปตามแผนโดยมีผู้เรียนเฉลี่ย ร้อยละ 51-60.99</t>
  </si>
  <si>
    <t>มีการจัดอบรมหลักสูตรเป็นไปตามแผนโดยมีผู้เรียนเฉลี่ย ร้อยละ 61-70.99</t>
  </si>
  <si>
    <t>มีการจัดอบรมหลักสูตรเป็นไปตามแผนโดยมีผู้เรียนเฉลี่ย ร้อยละ 71-80</t>
  </si>
  <si>
    <t>มีการจัดอบรมหลักสูตรเป็นไปตามแผนโดยมีผู้เรียนเฉลี่ย มากกว่า ร้อยละ 80</t>
  </si>
  <si>
    <t>งบประมาณสนับสนุนจากแหล่งทุน มากกว่า 400,000 บาท</t>
  </si>
  <si>
    <t>งบประมาณสนับสนุนจากแหล่งทุน 300,001 - 400,000 บาท</t>
  </si>
  <si>
    <t>งบประมาณสนับสนุนจากแหล่งทุน 200,001 - 300,000 บาท</t>
  </si>
  <si>
    <t>งบประมาณสนับสนุนจากแหล่งทุน 100,001- 200,000 บาท</t>
  </si>
  <si>
    <t>งบประมาณสนับสนุนจากแหล่งทุน น้อยกว่า 100,001 บาท</t>
  </si>
  <si>
    <t>มีการประชุมเพื่อขับเคลื่อน MOU อย่างต่อเนื่อง ไม่น้อยกว่า 2 ครั้ง</t>
  </si>
  <si>
    <t>มีการประชุมเพื่อขับเคลื่อน MOU อย่างต่อเนื่อง 3-4 ครั้ง</t>
  </si>
  <si>
    <t>มีการประชุมเพื่อขับเคลื่อน MOU อย่างต่อเนื่อง 3-4 ครั้ง และมีการดำเนินกิจกรรมร่วมกัน 1 กิจกรรม</t>
  </si>
  <si>
    <t>มีการประชุมเพื่อขับเคลื่อน MOU อย่างต่อเนื่อง 3-4 ครั้ง และมีการดำเนินกิจกรรมร่วมกัน มากกว่า 1 กิจกรรม</t>
  </si>
  <si>
    <t>มีการประชุมเพื่อขับเคลื่อน MOU อย่างต่อเนื่อง 3-4 ครั้ง และมีการดำเนินกิจกรรมที่สามารถบูรณาการร่วมกับการเรียนการสอน มากกว่า 1 กิจกรรม</t>
  </si>
  <si>
    <r>
      <t xml:space="preserve">9.1  หลักสูตร Non degree
</t>
    </r>
    <r>
      <rPr>
        <sz val="12"/>
        <color rgb="FFFF0000"/>
        <rFont val="TH SarabunPSK"/>
        <family val="2"/>
      </rPr>
      <t>(โดยเลือกข้อ 9.1.1 - 9.1.2 เพียง 1 ข้อ)</t>
    </r>
  </si>
  <si>
    <r>
      <t xml:space="preserve">     9.1.2  หลักสูตร Non degree </t>
    </r>
    <r>
      <rPr>
        <b/>
        <i/>
        <u/>
        <sz val="16"/>
        <color theme="1"/>
        <rFont val="TH SarabunPSK"/>
        <family val="2"/>
      </rPr>
      <t>ยังไม่</t>
    </r>
    <r>
      <rPr>
        <sz val="16"/>
        <color theme="1"/>
        <rFont val="TH SarabunPSK"/>
        <family val="2"/>
      </rPr>
      <t>ผ่านการอนุมัติจากสภาวิชาการ</t>
    </r>
  </si>
  <si>
    <r>
      <t xml:space="preserve">9.5  อาจารย์ผู้ควบคุมการแข่งขันทักษะนักศึกษา/อาจารย์พัฒนาทักษะการสอน/อาจารย์ผลิตผลงานหรือนำเสนองาน </t>
    </r>
    <r>
      <rPr>
        <sz val="16"/>
        <color rgb="FFFF0000"/>
        <rFont val="TH SarabunPSK"/>
        <family val="2"/>
      </rPr>
      <t>(เลือกข้อ 9.5.1 - 9.5.6  เพียง 1 ข้อ)</t>
    </r>
  </si>
  <si>
    <t xml:space="preserve">         9.5.1  อาจารย์ผลิตผลงาน/นำเสนองาน (ไม่ใช่งานตีพิมพ์)</t>
  </si>
  <si>
    <t xml:space="preserve">         9.5.3  การเป็นอาจารย์ผู้สอนที่มีคุณสมบัติเป็นผู้สอนมืออาชีพ  (Thailand PSF)</t>
  </si>
  <si>
    <r>
      <t xml:space="preserve">9.6  การมีผลงานที่โดดเด่น (Fast track) 
</t>
    </r>
    <r>
      <rPr>
        <sz val="16"/>
        <color rgb="FFFF0000"/>
        <rFont val="TH SarabunPSK"/>
        <family val="2"/>
      </rPr>
      <t>(เลือกข้อ 9.6.1 - 9.6.3  เพียง 1 ข้อ)</t>
    </r>
  </si>
  <si>
    <t>9.8 มีกระบวนการจัดการความรู้ (KM) ในองค์กร</t>
  </si>
  <si>
    <t>เป็นกรรมการตามคำสั่งคณะฯ /วิทยาเขต /มหาวิทยาลัย มากกว่า 5 กิจกรรม/โครงการ และเข้าร่วมกิจกรรม/โครงการไม่น้อยกว่า 3 ครั้ง</t>
  </si>
  <si>
    <t>จำนวนกิจกรรม/โครงการที่เข้าร่วม 5 -7 ครั้ง</t>
  </si>
  <si>
    <t>เป็นประธานกรรมการหรือเลขานุการ ตามคำสั่งคณะฯ / วิทยาเขต /มหาวิทยาลัย มากกว่า 2 กิจกรรม/โครงการ   หรือเข้าร่วมกิจกรรม/โครงการ 8 - 10 ครั้ง</t>
  </si>
  <si>
    <t>ผลสัมฤทธิ์ของการปฏิบัติงาน และความร่วมมือการพัฒนาองค์กร</t>
  </si>
  <si>
    <t xml:space="preserve">ผลสัมฤทธิ์ของการปฏิบัติงานและความร่วมมือการพัฒนาองค์กร น้อยกว่าร้อยละ 60 </t>
  </si>
  <si>
    <t>ผลสัมฤทธิ์ของการปฏิบัติงานและความร่วมมือการพัฒนาองค์กร ร้อยละ 61-70</t>
  </si>
  <si>
    <t>ผลสัมฤทธิ์ของการปฏิบัติงานและความร่วมมือการพัฒนาองค์กร ร้อยละ 71-80</t>
  </si>
  <si>
    <t>ผลสัมฤทธิ์ของการปฏิบัติงานและความร่วมมือการพัฒนาองค์กร ร้อยละ 81-90</t>
  </si>
  <si>
    <t>ผลสัมฤทธิ์ของการปฏิบัติงาน
และความร่วมมือการพัฒนาองค์กร ร้อยละ 91-100</t>
  </si>
  <si>
    <t>ร้อยละความสำเร็จภาระกิจอื่นๆ
(โดยน้ำหนักคะแนนรวม 25 คะแนน )</t>
  </si>
  <si>
    <r>
      <t xml:space="preserve">9.2  ความร่วมมือเพื่อพัฒนาผู้ประกอบการ หรือส่งเสริมการสร้างนวัตกรรมกับภาคธุรกิจ/อุตสาหกรรม University - Industry Linkage  
</t>
    </r>
    <r>
      <rPr>
        <sz val="16"/>
        <color rgb="FFFF0000"/>
        <rFont val="TH SarabunPSK"/>
        <family val="2"/>
      </rPr>
      <t>(โดยเลือกข้อ 9.2.1 - 9.2.3 เพียง 1 ข้อ)</t>
    </r>
  </si>
  <si>
    <t>เป็นอาจารย์ผู้สอน/ อาจารย์ประจำ ในหลักสูตร</t>
  </si>
  <si>
    <t>เป็นอาจารย์ผู้สอนในรายวิชาที่เปิดสอน</t>
  </si>
  <si>
    <t>เป็นอาจารย์ที่ปรึกษาร่วมวิทยานิพนธ์นักศึกษาระดับบัณฑิตศึกษา จำนวน 1 คน</t>
  </si>
  <si>
    <t>เป็นอาจารย์ที่ปรึกษาร่วมวิทยานิพนธ์นักศึกษาระดับบัณฑิตศึกษา จำนวน 2 คน</t>
  </si>
  <si>
    <t>เป็นอาจารย์ที่ปรึกษาหลัก วิทยานิพนธ์นักศึกษาระดับบัณฑิตศึกษา จำนวน 1 คน*</t>
  </si>
  <si>
    <t xml:space="preserve">9.10 ประสิทธิผลของการดำเนินงานประกันคุณภาพหลักสูตรตามเกณฑ์ AUN-QA </t>
  </si>
  <si>
    <t>ผลผลิตเพิ่มขึ้นอย่างมีนัยสำคัญ</t>
  </si>
  <si>
    <t>มีการติดตามผลอย่างต่อเนื่อง และมีส่วนร่วมพัฒนางานฟาร์ม</t>
  </si>
  <si>
    <t>ให้คำปรึกษาได้ถูกต้อง แก้ปัญหาเบื้องต้นได้</t>
  </si>
  <si>
    <t>คะแนนเฉลี่ยภาพรวมของทุก Criteria ระดับ ต่ำกว่า 3.00</t>
  </si>
  <si>
    <t>คะแนนเฉลี่ยภาพรวมของทุก Criteria ระดับ 3.00-3.25</t>
  </si>
  <si>
    <t>คะแนนเฉลี่ยภาพรวมของทุก Criteria ระดับ 3.26-3.50</t>
  </si>
  <si>
    <t>คะแนนเฉลี่ยภาพรวมของทุก Criteria ระดับ 3.51-3.99</t>
  </si>
  <si>
    <t>คะแนนเฉลี่ยภาพรวมของทุก Criteria ระดับมากกว่า 4.00</t>
  </si>
  <si>
    <t>ร้อยละจำนวนนักศึกษาที่ตกออก
รอบที่ 2  ใช้ผล 10 เดือน ของปีงบประมาณ 2569 ตามแผนตัวชี้วัดของมหาวิทยาลัย พิจารณาโดยภาพรวมของหลักสูตร</t>
  </si>
  <si>
    <t xml:space="preserve">นำผลงานร่วมแลกเปลี่ยนเรียนรู้ (KM) ด้านใช้ปัญญาประดิษฐ์ (AI) มาใช้ประกอบการเรียนการสอนสู่หน่วยงานภายใน (ระดับหลักสูตร ,คณะ หรือหน่วยงานภายนอก </t>
  </si>
  <si>
    <t xml:space="preserve">     9.1.1  หลักสูตร Non degree ที่ผ่านการอนุมัติจากสภาวิชาการ
(ตามแผน 1 หลักสูตรต้องจัดอบรม 2 รุ่น/รอบการประเมิน)
หมายเหตุ : ผู้รับผิดชอบหลัก (และหรือ) ร่วมของหลักสูตร Non degree ที่ผ่านการอนุมัติจากสภาวิชาการและบรรจุอยู่ในแผนต้องเลือกตัวชี้วัดนี้</t>
  </si>
  <si>
    <t xml:space="preserve">      9.2.1  ความร่วมมือ (MOU) เพื่อพัฒนาผู้ประกอบการรายใหม่ (MOU 
(นับได้ 1 รอบการประเมิน โดยนับจากวันลงนาม MOU)</t>
  </si>
  <si>
    <t xml:space="preserve">      9.2.2  ความร่วมมือเพื่อพัฒนาผู้ประกอบการที่มี MOU แล้ว 
(สามารถรวมงบประมาณจากทุกโครงการที่เกิดจาก MOU/สัญญา) (MOU นับได้ 2 รอบการประเมิน)</t>
  </si>
  <si>
    <t xml:space="preserve">      9.2.3  ความร่วมมือเพื่อพัฒนาผู้ประกอบการที่มี MOU แล้ว 
 (MOU นับได้ 2 รอบการประเมิน)</t>
  </si>
  <si>
    <t>9.3  ผลงานงานวิจัย เทคโนโลยีและนวัตกรรม ที่ดำเนินการภายใต้ความร่วมมือกับภาครัฐ/ภาคธุรกิจ/ภาคอุตสาหกรรม
หลักฐาน : รายงานผลการดำเนินงานตัวชี้วัดภายใต้แผนการปฏิบัติงานและแผนการใช้จ่ายงบประมาณ ประจำปีงบประมาณ พ.ศ. 2569</t>
  </si>
  <si>
    <t xml:space="preserve">9.4  สร้างผลงานที่สื่อถึงความเชี่ยวชาญ/ เอกลักษณ์ เพื่อสื่อสารองค์กรหรือประชาสัมพันธ์ ผ่านแพลตฟอร์ม สื่อออนไลน์ประชาสัมพันธ์ที่เป็นสาธารณะ
ช่องทาง คือ ช่องทางสื่อสาร online เช่น เวปไซต์
เฟซบุ๊ก tiktok  youtube X IG  หรืออื่นๆ และต้องเป็นชิ้นงานที่จัดทำขึ้นมาเอง) 
</t>
  </si>
  <si>
    <t>อาจารย์ได้รับรางวัลชมเชย/ได้รับเลขคำขอ/เหรียญทองแดง ระดับชาติ</t>
  </si>
  <si>
    <t>อาจารย์ได้รับรางวัลชนะเลิศหรือรองชนะเลิศอันดับ1 /เหรียญทอง /เหรียญเงิน ระดับชาติ/ เหรียญทองแดง ระดับนานาชาติ/ ได้รับการรับรองอนุสิทธิบัตร /</t>
  </si>
  <si>
    <t>อาจารย์ได้รับรางวัลชนะเลิศหรือรองชนะเลิศอันดับ1 /เหรียญทอง /เหรียญเงิน ระดับนานาชาติ/ได้รับการรับรองสิทธิบัตร</t>
  </si>
  <si>
    <t xml:space="preserve">         9.5.2  เป็นอาจารย์ผู้ควบคุมการแข่งขันทักษะนักศึกษา/ชิ้นงาน (เป็นการแข่งขันระดับหน่วยงานภายนอก)</t>
  </si>
  <si>
    <t>นักศึกษาได้เข้าร่วมและได้รับรางวัลชนะเลิศ หรือรองชนะเลิศอันดับที่ 1 (ลำดับที่ 1-2)/
/ได้รับการรับรองชิ้นงาน</t>
  </si>
  <si>
    <t xml:space="preserve">          9.5.3  การผลิตผลงานอนุสิทธิบัตร /สิทธิบัตร/ลิขสิทธิ์ 
ต้นแบบผลิตภัณฑ์  (Product champion)/ผลผลิตจากงานวิจัย
(รายชื่อที่ปรากฏตามคำขอฯ) 1 ผลงานใช้ได้ 2 รอบการประเมิน</t>
  </si>
  <si>
    <t>ได้เลขรับรองอนุสิทธิบัตร/สิทธิบัตร/ลิขสิทธิ์/กรมทรัพย์สินทางปัญญาให้การรับรองหรือตอบกลับให้มีการแก้ไข
มีตัวจำลองต้นแบบ (Prototype)/มีผลิตภัณฑ์ต้นแบบ  Product champion และมีหนังสือรับรองจาก สำนักนวัตกรรม.แจ้งกลับมาต้นเรื่อง</t>
  </si>
  <si>
    <t xml:space="preserve">          9.5.4 การเป็นที่ปรึกษาด้านงานฟาร์มที่ได้รับมอบหมาย  หลักฐาน  1.รายงานการประชุมงานวิสาหกิจ                                       2.รายงานสรุปผลการดำเนินงานฟาร์ม</t>
  </si>
  <si>
    <t>มีคำสั่งแต่งตั้งการเป็นที่ปรึกษาด้านงานฟาร์ม และ มีการประชุมร่วมกับงานวิสาหกิจ 1-3 ครั้ง</t>
  </si>
  <si>
    <t xml:space="preserve">  มีการประชุมร่วมกับงานวิสาหกิจ 4-6 ครั้ง</t>
  </si>
  <si>
    <t xml:space="preserve">          9.5.6  ร้อยละความสำเร็จภารกิจที่ได้รับมอบหมาย 
(งานพิเศษ : เฉพาะ ผู้ช่วยคณบดี ประธานหลักสูตร หรือผู้ที่จะตกลงเป็นกรณีพิเศษโดยได้รับความเห็นชอบจากคณบดี)</t>
  </si>
  <si>
    <t xml:space="preserve">     9.6.1 บทความวิชาการที่ได้รับการตีพิมพ์เผยแพร่ในระดับนานาชาติ (นอกเหนือจากที่ได้ใช้ในตัวชี้วัดยุทธศาสตร์ของมหาวิทยาลัย) ใช้ได้ 2 รอบการประเมิน</t>
  </si>
  <si>
    <t xml:space="preserve">      9.6.2 งบประมาณจากแหล่งทุนภายนอกที่สนับสนุนงบประมาณงานบริการวิชาการที่ก่อให้เกิดรายได้ (นอกเหนือจากที่ได้ใช้ในตัวชี้วัดยุทธศาสตร์ของมหาวิทยาลัย) ใช้ได้ 2 รอบการประเมิน</t>
  </si>
  <si>
    <t xml:space="preserve">     9.6.3 รางวัลด้านผู้ประกอบการของบุคคลทั่วไป  หมายเหตุ  ผลงานใช้ 2 รอบการประเมิน</t>
  </si>
  <si>
    <t>9.7  การเสนอขอตำแหน่งทางวิชาการที่สูงขึ้น
-ระดับเป้าหมาย 1 - 4 สามารถใช้ได้เพียง 1 รอบการ ประเมิน
-ระดับเป้าหมาย 5 สามารถใช้ประเมินได้ 2 รอบการประเมิน</t>
  </si>
  <si>
    <t>9.9 การมีส่วนร่วมในการเรียนการสอนระดับบัณฑิตศึกษา  
- ค่าระดับ 5 นักศึกษา 1 คน ใช้ประเมินได้  2 รอบการประเมิน</t>
  </si>
  <si>
    <r>
      <t xml:space="preserve">การแนะแนวเชิงรุกในการรับนักศึกษา
</t>
    </r>
    <r>
      <rPr>
        <b/>
        <sz val="16"/>
        <color rgb="FFFF0000"/>
        <rFont val="TH SarabunPSK"/>
        <family val="2"/>
      </rPr>
      <t xml:space="preserve">(สำหรับหลักสูตรระดับปริญญาตรีที่เปิดรับสมัคร
นักศึกษา 5 หลักสูตร และระดับปริญญาโท 1 หลักสูตร*)
รอบการประเมิน ปีการศึกษา 2569 
(1 มี.ค. 2569 - 31 ส.ค. 2569 คิดยอด CF ของนักศึกษาจากแผนใดแผนหนึ่งที่มีจำนวนสูงสุด 
หมายเหตุ : * สำหรับอาจารย์ผู้รับผิดชอบหลักสูตร  </t>
    </r>
    <r>
      <rPr>
        <b/>
        <sz val="16"/>
        <color theme="1"/>
        <rFont val="TH SarabunPSK"/>
        <family val="2"/>
      </rPr>
      <t xml:space="preserve">                   </t>
    </r>
    <r>
      <rPr>
        <b/>
        <sz val="14"/>
        <color theme="1"/>
        <rFont val="TH SarabunPSK"/>
        <family val="2"/>
      </rPr>
      <t xml:space="preserve">                     </t>
    </r>
  </si>
  <si>
    <r>
      <t xml:space="preserve">ร้อยละของนักศึกษาที่ได้รับคำปรึกษาจากระบบการติดตามและการให้คำปรึกษาของอาจารย์ที่ปรึกษา (RUTS MCAS) ในรอบประเมิน 
</t>
    </r>
    <r>
      <rPr>
        <sz val="14"/>
        <color rgb="FFFF0000"/>
        <rFont val="TH SarabunPSK"/>
        <family val="2"/>
      </rPr>
      <t>เกณฑ์การพิจารณา : พิจารณาโดยภาพรวมของหลักสูตร</t>
    </r>
    <r>
      <rPr>
        <sz val="14"/>
        <color theme="1"/>
        <rFont val="TH SarabunPSK"/>
        <family val="2"/>
      </rPr>
      <t xml:space="preserve">
</t>
    </r>
  </si>
  <si>
    <t xml:space="preserve">การดำเนิน Green 7S Plus 
</t>
  </si>
  <si>
    <t>มีการตรวจ
ประเมินตนอง
พื้นที่รับผิดชอบ  
และ ผลการตรวจประเมิน
 คะแนน 60-70</t>
  </si>
  <si>
    <t>ผลการตรวจประเมินระดับคณะ
 คะแนน 50 - 60</t>
  </si>
  <si>
    <t>ผลการตรวจประเมินระดับคณะ
 คะแนน มากกว่า 60</t>
  </si>
  <si>
    <t xml:space="preserve">ผู้สอนที่นำปัญญาประดิษฐ์ (AI) มาใช้ประกอบการเรียนการสอน  ใช้ประกอบการเรียนการสอนในภาคการศึกษาปัจจุบัน (ที่ 1/2569)
</t>
  </si>
  <si>
    <t>คะแนนที่ได้</t>
  </si>
  <si>
    <t>คะแนนที่ได้รวมทั้งสิ้น (คะแนนเต็ม 45%)</t>
  </si>
  <si>
    <t>คะแนนที่ได้จริง (คะแนนเต็ม 50%)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</si>
</sst>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_);_(* \(#,##0\);_(* &quot;-&quot;_);_(@_)"/>
  </numFmts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0"/>
      <name val="Arial"/>
      <family val="2"/>
    </font>
    <font>
      <sz val="8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6"/>
      <color rgb="FFFF0000"/>
      <name val="TH SarabunPSK"/>
      <family val="2"/>
    </font>
    <font>
      <b/>
      <sz val="14"/>
      <color theme="1"/>
      <name val="TH SarabunPSK"/>
      <family val="2"/>
    </font>
    <font>
      <i/>
      <sz val="14"/>
      <color theme="1"/>
      <name val="TH SarabunPSK"/>
      <family val="2"/>
    </font>
    <font>
      <i/>
      <sz val="16"/>
      <color theme="1"/>
      <name val="TH SarabunPSK"/>
      <family val="2"/>
    </font>
    <font>
      <i/>
      <sz val="18"/>
      <color theme="1"/>
      <name val="TH SarabunPSK"/>
      <family val="2"/>
    </font>
    <font>
      <b/>
      <i/>
      <u/>
      <sz val="16"/>
      <color theme="1"/>
      <name val="TH SarabunPSK"/>
      <family val="2"/>
    </font>
    <font>
      <sz val="12"/>
      <color theme="1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b/>
      <sz val="16"/>
      <color rgb="FFFF0000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9" fillId="5" borderId="0" applyNumberFormat="0" applyBorder="0" applyAlignment="0" applyProtection="0"/>
  </cellStyleXfs>
  <cellXfs count="119">
    <xf numFmtId="0" fontId="0" fillId="0" borderId="0" xfId="0"/>
    <xf numFmtId="0" fontId="3" fillId="0" borderId="0" xfId="0" applyFont="1"/>
    <xf numFmtId="187" fontId="3" fillId="3" borderId="2" xfId="0" applyNumberFormat="1" applyFont="1" applyFill="1" applyBorder="1" applyAlignment="1">
      <alignment horizontal="center" vertical="top"/>
    </xf>
    <xf numFmtId="0" fontId="3" fillId="0" borderId="2" xfId="0" applyFont="1" applyBorder="1"/>
    <xf numFmtId="0" fontId="5" fillId="0" borderId="2" xfId="0" applyFont="1" applyBorder="1" applyAlignment="1">
      <alignment vertical="top" wrapText="1"/>
    </xf>
    <xf numFmtId="0" fontId="3" fillId="0" borderId="0" xfId="0" applyFont="1" applyAlignment="1">
      <alignment horizontal="center" vertical="top"/>
    </xf>
    <xf numFmtId="0" fontId="5" fillId="0" borderId="0" xfId="0" applyFont="1"/>
    <xf numFmtId="9" fontId="6" fillId="4" borderId="2" xfId="0" applyNumberFormat="1" applyFont="1" applyFill="1" applyBorder="1" applyAlignment="1">
      <alignment horizontal="center" vertical="top" wrapText="1"/>
    </xf>
    <xf numFmtId="187" fontId="2" fillId="4" borderId="2" xfId="0" applyNumberFormat="1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187" fontId="4" fillId="3" borderId="2" xfId="0" applyNumberFormat="1" applyFont="1" applyFill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3" borderId="2" xfId="0" applyFont="1" applyFill="1" applyBorder="1" applyAlignment="1">
      <alignment vertical="top" wrapText="1"/>
    </xf>
    <xf numFmtId="0" fontId="12" fillId="0" borderId="0" xfId="0" applyFont="1"/>
    <xf numFmtId="0" fontId="12" fillId="6" borderId="2" xfId="0" applyFont="1" applyFill="1" applyBorder="1" applyAlignment="1">
      <alignment vertical="top" wrapText="1"/>
    </xf>
    <xf numFmtId="0" fontId="12" fillId="6" borderId="2" xfId="0" applyFont="1" applyFill="1" applyBorder="1" applyAlignment="1">
      <alignment horizontal="center" vertical="top" wrapText="1"/>
    </xf>
    <xf numFmtId="187" fontId="4" fillId="0" borderId="2" xfId="0" applyNumberFormat="1" applyFont="1" applyBorder="1" applyAlignment="1">
      <alignment horizontal="center" vertical="top"/>
    </xf>
    <xf numFmtId="187" fontId="3" fillId="0" borderId="2" xfId="0" applyNumberFormat="1" applyFont="1" applyBorder="1" applyAlignment="1">
      <alignment horizontal="center" vertical="top"/>
    </xf>
    <xf numFmtId="0" fontId="5" fillId="0" borderId="12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6" borderId="7" xfId="0" applyFont="1" applyFill="1" applyBorder="1" applyAlignment="1">
      <alignment vertical="top" wrapText="1"/>
    </xf>
    <xf numFmtId="0" fontId="12" fillId="3" borderId="2" xfId="0" applyFont="1" applyFill="1" applyBorder="1" applyAlignment="1">
      <alignment vertical="top" wrapText="1"/>
    </xf>
    <xf numFmtId="0" fontId="12" fillId="3" borderId="7" xfId="0" applyFont="1" applyFill="1" applyBorder="1" applyAlignment="1">
      <alignment vertical="top" wrapText="1"/>
    </xf>
    <xf numFmtId="187" fontId="6" fillId="3" borderId="2" xfId="0" applyNumberFormat="1" applyFont="1" applyFill="1" applyBorder="1" applyAlignment="1">
      <alignment horizontal="center" vertical="top"/>
    </xf>
    <xf numFmtId="0" fontId="6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/>
    <xf numFmtId="0" fontId="4" fillId="0" borderId="0" xfId="0" applyFont="1"/>
    <xf numFmtId="0" fontId="4" fillId="0" borderId="6" xfId="3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0" xfId="0" applyFont="1"/>
    <xf numFmtId="0" fontId="2" fillId="0" borderId="2" xfId="0" applyFont="1" applyBorder="1" applyAlignment="1">
      <alignment horizontal="center"/>
    </xf>
    <xf numFmtId="9" fontId="4" fillId="0" borderId="2" xfId="1" applyNumberFormat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12" fillId="0" borderId="2" xfId="0" applyFont="1" applyBorder="1" applyAlignment="1">
      <alignment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5" xfId="0" applyFont="1" applyBorder="1" applyAlignment="1">
      <alignment vertical="top" wrapText="1"/>
    </xf>
    <xf numFmtId="0" fontId="13" fillId="0" borderId="5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3" fillId="0" borderId="13" xfId="0" applyFont="1" applyBorder="1"/>
    <xf numFmtId="0" fontId="13" fillId="0" borderId="14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center" vertical="top" wrapText="1"/>
    </xf>
    <xf numFmtId="0" fontId="12" fillId="3" borderId="2" xfId="0" applyFont="1" applyFill="1" applyBorder="1" applyAlignment="1">
      <alignment horizontal="center" vertical="top" wrapText="1"/>
    </xf>
    <xf numFmtId="0" fontId="14" fillId="3" borderId="0" xfId="0" applyFont="1" applyFill="1" applyAlignment="1">
      <alignment horizontal="center" vertical="top"/>
    </xf>
    <xf numFmtId="0" fontId="4" fillId="6" borderId="2" xfId="0" applyFont="1" applyFill="1" applyBorder="1" applyAlignment="1">
      <alignment vertical="top" wrapText="1"/>
    </xf>
    <xf numFmtId="0" fontId="5" fillId="6" borderId="2" xfId="0" applyFont="1" applyFill="1" applyBorder="1" applyAlignment="1">
      <alignment vertical="top" wrapText="1"/>
    </xf>
    <xf numFmtId="0" fontId="12" fillId="6" borderId="9" xfId="0" applyFont="1" applyFill="1" applyBorder="1" applyAlignment="1">
      <alignment vertical="top" wrapText="1"/>
    </xf>
    <xf numFmtId="0" fontId="16" fillId="0" borderId="2" xfId="0" applyFont="1" applyBorder="1" applyAlignment="1">
      <alignment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3" applyFont="1" applyFill="1" applyBorder="1" applyAlignment="1">
      <alignment horizontal="left" vertical="top" wrapText="1"/>
    </xf>
    <xf numFmtId="16" fontId="4" fillId="0" borderId="2" xfId="0" quotePrefix="1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12" fillId="7" borderId="2" xfId="0" applyFont="1" applyFill="1" applyBorder="1" applyAlignment="1">
      <alignment vertical="top" wrapText="1"/>
    </xf>
    <xf numFmtId="0" fontId="4" fillId="7" borderId="2" xfId="0" applyFont="1" applyFill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left" vertical="top" wrapText="1"/>
    </xf>
    <xf numFmtId="0" fontId="6" fillId="6" borderId="2" xfId="0" applyFont="1" applyFill="1" applyBorder="1" applyAlignment="1">
      <alignment vertical="top" wrapText="1"/>
    </xf>
    <xf numFmtId="187" fontId="6" fillId="6" borderId="2" xfId="0" applyNumberFormat="1" applyFont="1" applyFill="1" applyBorder="1" applyAlignment="1">
      <alignment horizontal="center" vertical="top"/>
    </xf>
    <xf numFmtId="0" fontId="12" fillId="0" borderId="0" xfId="0" applyFont="1" applyAlignment="1">
      <alignment vertical="top"/>
    </xf>
    <xf numFmtId="0" fontId="5" fillId="0" borderId="2" xfId="0" applyFont="1" applyBorder="1" applyAlignment="1">
      <alignment horizontal="left" vertical="top" wrapText="1"/>
    </xf>
    <xf numFmtId="0" fontId="5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16" fillId="0" borderId="6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2" fillId="4" borderId="6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187" fontId="3" fillId="0" borderId="2" xfId="0" applyNumberFormat="1" applyFont="1" applyBorder="1" applyAlignment="1">
      <alignment vertical="top"/>
    </xf>
    <xf numFmtId="0" fontId="11" fillId="8" borderId="6" xfId="2" applyFont="1" applyFill="1" applyBorder="1" applyAlignment="1">
      <alignment horizontal="right" vertical="top"/>
    </xf>
    <xf numFmtId="0" fontId="11" fillId="8" borderId="5" xfId="2" applyFont="1" applyFill="1" applyBorder="1" applyAlignment="1">
      <alignment horizontal="right" vertical="top"/>
    </xf>
    <xf numFmtId="0" fontId="11" fillId="8" borderId="7" xfId="2" applyFont="1" applyFill="1" applyBorder="1" applyAlignment="1">
      <alignment horizontal="right" vertical="top"/>
    </xf>
    <xf numFmtId="0" fontId="11" fillId="8" borderId="2" xfId="2" applyFont="1" applyFill="1" applyBorder="1" applyAlignment="1">
      <alignment horizontal="right" vertical="top"/>
    </xf>
    <xf numFmtId="0" fontId="2" fillId="10" borderId="2" xfId="2" applyFont="1" applyFill="1" applyBorder="1" applyAlignment="1">
      <alignment horizontal="right" vertical="top"/>
    </xf>
    <xf numFmtId="2" fontId="2" fillId="10" borderId="15" xfId="2" applyNumberFormat="1" applyFont="1" applyFill="1" applyBorder="1" applyAlignment="1">
      <alignment horizontal="center" vertical="top"/>
    </xf>
    <xf numFmtId="2" fontId="2" fillId="10" borderId="0" xfId="2" applyNumberFormat="1" applyFont="1" applyFill="1" applyBorder="1" applyAlignment="1">
      <alignment horizontal="center" vertical="top"/>
    </xf>
    <xf numFmtId="2" fontId="11" fillId="9" borderId="6" xfId="2" applyNumberFormat="1" applyFont="1" applyFill="1" applyBorder="1" applyAlignment="1">
      <alignment horizontal="center" vertical="top"/>
    </xf>
    <xf numFmtId="2" fontId="11" fillId="9" borderId="5" xfId="2" applyNumberFormat="1" applyFont="1" applyFill="1" applyBorder="1" applyAlignment="1">
      <alignment horizontal="center" vertical="top"/>
    </xf>
  </cellXfs>
  <cellStyles count="4">
    <cellStyle name="Normal 2" xfId="2" xr:uid="{00000000-0005-0000-0000-000000000000}"/>
    <cellStyle name="ปกติ" xfId="0" builtinId="0"/>
    <cellStyle name="ปกติ 2" xfId="1" xr:uid="{00000000-0005-0000-0000-000002000000}"/>
    <cellStyle name="ปานกลาง" xfId="3" builtinId="28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tabSelected="1" view="pageBreakPreview" zoomScale="70" zoomScaleNormal="100" zoomScaleSheetLayoutView="70" workbookViewId="0">
      <pane ySplit="5" topLeftCell="A6" activePane="bottomLeft" state="frozen"/>
      <selection pane="bottomLeft" activeCell="P35" sqref="P35"/>
    </sheetView>
  </sheetViews>
  <sheetFormatPr defaultColWidth="12" defaultRowHeight="23" x14ac:dyDescent="0.5"/>
  <cols>
    <col min="1" max="1" width="3" style="1" customWidth="1"/>
    <col min="2" max="2" width="3.58203125" style="1" customWidth="1"/>
    <col min="3" max="3" width="41.33203125" style="1" customWidth="1"/>
    <col min="4" max="4" width="17.08203125" style="1" customWidth="1"/>
    <col min="5" max="5" width="16.58203125" style="1" customWidth="1"/>
    <col min="6" max="6" width="17.58203125" style="1" customWidth="1"/>
    <col min="7" max="7" width="20.08203125" style="1" customWidth="1"/>
    <col min="8" max="8" width="17.58203125" style="1" bestFit="1" customWidth="1"/>
    <col min="9" max="9" width="10" style="1" bestFit="1" customWidth="1"/>
    <col min="10" max="10" width="7.08203125" style="5" customWidth="1"/>
    <col min="11" max="11" width="6.58203125" style="5" customWidth="1"/>
    <col min="12" max="12" width="9.75" style="5" customWidth="1"/>
    <col min="13" max="13" width="8.5" style="1" hidden="1" customWidth="1"/>
    <col min="14" max="16384" width="12" style="1"/>
  </cols>
  <sheetData>
    <row r="1" spans="1:13" x14ac:dyDescent="0.5">
      <c r="A1" s="79" t="s">
        <v>11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3" x14ac:dyDescent="0.5">
      <c r="A2" s="80" t="s">
        <v>58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3" x14ac:dyDescent="0.5">
      <c r="A3" s="81" t="s">
        <v>59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40"/>
    </row>
    <row r="4" spans="1:13" ht="27.75" customHeight="1" x14ac:dyDescent="0.5">
      <c r="A4" s="82" t="s">
        <v>0</v>
      </c>
      <c r="B4" s="82"/>
      <c r="C4" s="82"/>
      <c r="D4" s="83" t="s">
        <v>1</v>
      </c>
      <c r="E4" s="83"/>
      <c r="F4" s="83"/>
      <c r="G4" s="83"/>
      <c r="H4" s="83"/>
      <c r="I4" s="84" t="s">
        <v>2</v>
      </c>
      <c r="J4" s="90" t="s">
        <v>3</v>
      </c>
      <c r="K4" s="91"/>
      <c r="L4" s="86" t="s">
        <v>4</v>
      </c>
      <c r="M4" s="97" t="s">
        <v>5</v>
      </c>
    </row>
    <row r="5" spans="1:13" x14ac:dyDescent="0.5">
      <c r="A5" s="82"/>
      <c r="B5" s="82"/>
      <c r="C5" s="82"/>
      <c r="D5" s="41" t="s">
        <v>6</v>
      </c>
      <c r="E5" s="41" t="s">
        <v>7</v>
      </c>
      <c r="F5" s="41" t="s">
        <v>8</v>
      </c>
      <c r="G5" s="41" t="s">
        <v>9</v>
      </c>
      <c r="H5" s="41" t="s">
        <v>10</v>
      </c>
      <c r="I5" s="85"/>
      <c r="J5" s="92"/>
      <c r="K5" s="93"/>
      <c r="L5" s="87"/>
      <c r="M5" s="98"/>
    </row>
    <row r="6" spans="1:13" x14ac:dyDescent="0.5">
      <c r="A6" s="106" t="s">
        <v>74</v>
      </c>
      <c r="B6" s="107"/>
      <c r="C6" s="108"/>
      <c r="D6" s="7"/>
      <c r="E6" s="7"/>
      <c r="F6" s="7"/>
      <c r="G6" s="7"/>
      <c r="H6" s="7"/>
      <c r="I6" s="7"/>
      <c r="J6" s="8">
        <f>SUM(J7,J8,J9,J10,J11,J12,J13,J14,J15)</f>
        <v>50</v>
      </c>
      <c r="K6" s="8"/>
      <c r="L6" s="9"/>
      <c r="M6" s="3"/>
    </row>
    <row r="7" spans="1:13" ht="175" customHeight="1" x14ac:dyDescent="0.5">
      <c r="A7" s="94">
        <v>1</v>
      </c>
      <c r="B7" s="94"/>
      <c r="C7" s="32" t="s">
        <v>183</v>
      </c>
      <c r="D7" s="42" t="s">
        <v>90</v>
      </c>
      <c r="E7" s="42" t="s">
        <v>94</v>
      </c>
      <c r="F7" s="42" t="s">
        <v>93</v>
      </c>
      <c r="G7" s="42" t="s">
        <v>92</v>
      </c>
      <c r="H7" s="42" t="s">
        <v>91</v>
      </c>
      <c r="I7" s="56"/>
      <c r="J7" s="31">
        <v>6</v>
      </c>
      <c r="K7" s="12"/>
      <c r="L7" s="109">
        <f>I7*J7</f>
        <v>0</v>
      </c>
      <c r="M7" s="40"/>
    </row>
    <row r="8" spans="1:13" ht="331.5" x14ac:dyDescent="0.5">
      <c r="A8" s="89">
        <v>2</v>
      </c>
      <c r="B8" s="89"/>
      <c r="C8" s="13" t="s">
        <v>23</v>
      </c>
      <c r="D8" s="43" t="s">
        <v>18</v>
      </c>
      <c r="E8" s="43" t="s">
        <v>19</v>
      </c>
      <c r="F8" s="43" t="s">
        <v>20</v>
      </c>
      <c r="G8" s="43" t="s">
        <v>21</v>
      </c>
      <c r="H8" s="43" t="s">
        <v>22</v>
      </c>
      <c r="I8" s="56"/>
      <c r="J8" s="11">
        <v>3</v>
      </c>
      <c r="K8" s="22"/>
      <c r="L8" s="22">
        <f t="shared" ref="L8:L13" si="0">I8*J8</f>
        <v>0</v>
      </c>
      <c r="M8" s="3"/>
    </row>
    <row r="9" spans="1:13" ht="81.650000000000006" customHeight="1" x14ac:dyDescent="0.5">
      <c r="A9" s="99">
        <v>3</v>
      </c>
      <c r="B9" s="99"/>
      <c r="C9" s="24" t="s">
        <v>184</v>
      </c>
      <c r="D9" s="25" t="s">
        <v>43</v>
      </c>
      <c r="E9" s="25" t="s">
        <v>50</v>
      </c>
      <c r="F9" s="25" t="s">
        <v>51</v>
      </c>
      <c r="G9" s="25" t="s">
        <v>52</v>
      </c>
      <c r="H9" s="25" t="s">
        <v>44</v>
      </c>
      <c r="I9" s="57"/>
      <c r="J9" s="2">
        <v>3</v>
      </c>
      <c r="K9" s="23"/>
      <c r="L9" s="23">
        <f t="shared" si="0"/>
        <v>0</v>
      </c>
      <c r="M9" s="3"/>
    </row>
    <row r="10" spans="1:13" ht="121" customHeight="1" x14ac:dyDescent="0.5">
      <c r="A10" s="89">
        <v>4</v>
      </c>
      <c r="B10" s="89"/>
      <c r="C10" s="76" t="s">
        <v>185</v>
      </c>
      <c r="D10" s="65" t="s">
        <v>95</v>
      </c>
      <c r="E10" s="65" t="s">
        <v>96</v>
      </c>
      <c r="F10" s="65" t="s">
        <v>186</v>
      </c>
      <c r="G10" s="65" t="s">
        <v>187</v>
      </c>
      <c r="H10" s="65" t="s">
        <v>188</v>
      </c>
      <c r="I10" s="57"/>
      <c r="J10" s="11">
        <v>2</v>
      </c>
      <c r="K10" s="22"/>
      <c r="L10" s="23">
        <f t="shared" si="0"/>
        <v>0</v>
      </c>
      <c r="M10" s="3"/>
    </row>
    <row r="11" spans="1:13" s="35" customFormat="1" ht="85.5" customHeight="1" x14ac:dyDescent="0.45">
      <c r="A11" s="95">
        <v>5</v>
      </c>
      <c r="B11" s="96"/>
      <c r="C11" s="59" t="s">
        <v>109</v>
      </c>
      <c r="D11" s="59" t="s">
        <v>104</v>
      </c>
      <c r="E11" s="59" t="s">
        <v>135</v>
      </c>
      <c r="F11" s="59" t="s">
        <v>134</v>
      </c>
      <c r="G11" s="59" t="s">
        <v>136</v>
      </c>
      <c r="H11" s="59" t="s">
        <v>110</v>
      </c>
      <c r="I11" s="57"/>
      <c r="J11" s="11">
        <v>3</v>
      </c>
      <c r="K11" s="22"/>
      <c r="L11" s="22">
        <f t="shared" ref="L11" si="1">I11*J11</f>
        <v>0</v>
      </c>
      <c r="M11" s="34"/>
    </row>
    <row r="12" spans="1:13" s="35" customFormat="1" ht="59.5" customHeight="1" x14ac:dyDescent="0.45">
      <c r="A12" s="95">
        <v>6</v>
      </c>
      <c r="B12" s="96"/>
      <c r="C12" s="59" t="s">
        <v>159</v>
      </c>
      <c r="D12" s="60" t="s">
        <v>75</v>
      </c>
      <c r="E12" s="60" t="s">
        <v>76</v>
      </c>
      <c r="F12" s="60" t="s">
        <v>77</v>
      </c>
      <c r="G12" s="60" t="s">
        <v>78</v>
      </c>
      <c r="H12" s="60" t="s">
        <v>79</v>
      </c>
      <c r="I12" s="56"/>
      <c r="J12" s="11">
        <v>3</v>
      </c>
      <c r="K12" s="22"/>
      <c r="L12" s="22">
        <f t="shared" si="0"/>
        <v>0</v>
      </c>
      <c r="M12" s="34"/>
    </row>
    <row r="13" spans="1:13" s="35" customFormat="1" ht="156" customHeight="1" x14ac:dyDescent="0.45">
      <c r="A13" s="95">
        <v>7</v>
      </c>
      <c r="B13" s="96"/>
      <c r="C13" s="59" t="s">
        <v>189</v>
      </c>
      <c r="D13" s="60" t="s">
        <v>108</v>
      </c>
      <c r="E13" s="60" t="s">
        <v>105</v>
      </c>
      <c r="F13" s="60" t="s">
        <v>106</v>
      </c>
      <c r="G13" s="60" t="s">
        <v>107</v>
      </c>
      <c r="H13" s="60" t="s">
        <v>160</v>
      </c>
      <c r="I13" s="56"/>
      <c r="J13" s="11">
        <v>3</v>
      </c>
      <c r="K13" s="22"/>
      <c r="L13" s="22">
        <f t="shared" si="0"/>
        <v>0</v>
      </c>
      <c r="M13" s="34"/>
    </row>
    <row r="14" spans="1:13" s="19" customFormat="1" ht="90" x14ac:dyDescent="0.4">
      <c r="A14" s="102">
        <v>8</v>
      </c>
      <c r="B14" s="103"/>
      <c r="C14" s="77" t="s">
        <v>137</v>
      </c>
      <c r="D14" s="65" t="s">
        <v>138</v>
      </c>
      <c r="E14" s="65" t="s">
        <v>139</v>
      </c>
      <c r="F14" s="65" t="s">
        <v>140</v>
      </c>
      <c r="G14" s="65" t="s">
        <v>141</v>
      </c>
      <c r="H14" s="65" t="s">
        <v>142</v>
      </c>
      <c r="I14" s="20"/>
      <c r="J14" s="11">
        <v>2</v>
      </c>
      <c r="K14" s="22"/>
      <c r="L14" s="22">
        <f>I14*J14</f>
        <v>0</v>
      </c>
    </row>
    <row r="15" spans="1:13" ht="46" customHeight="1" x14ac:dyDescent="0.5">
      <c r="A15" s="88">
        <v>9</v>
      </c>
      <c r="B15" s="88"/>
      <c r="C15" s="71" t="s">
        <v>143</v>
      </c>
      <c r="D15" s="70"/>
      <c r="E15" s="70"/>
      <c r="F15" s="70"/>
      <c r="G15" s="70"/>
      <c r="H15" s="70"/>
      <c r="I15" s="72"/>
      <c r="J15" s="73">
        <v>25</v>
      </c>
      <c r="K15" s="73"/>
      <c r="L15" s="12"/>
      <c r="M15" s="3"/>
    </row>
    <row r="16" spans="1:13" ht="38.15" customHeight="1" x14ac:dyDescent="0.5">
      <c r="A16" s="100"/>
      <c r="B16" s="101"/>
      <c r="C16" s="78" t="s">
        <v>127</v>
      </c>
      <c r="D16" s="39"/>
      <c r="E16" s="39"/>
      <c r="F16" s="39"/>
      <c r="G16" s="39"/>
      <c r="H16" s="39"/>
      <c r="I16" s="56"/>
      <c r="J16" s="22"/>
      <c r="K16" s="22"/>
      <c r="L16" s="12"/>
      <c r="M16" s="3"/>
    </row>
    <row r="17" spans="1:16" ht="108" x14ac:dyDescent="0.5">
      <c r="A17" s="99"/>
      <c r="B17" s="99"/>
      <c r="C17" s="63" t="s">
        <v>161</v>
      </c>
      <c r="D17" s="15" t="s">
        <v>112</v>
      </c>
      <c r="E17" s="15" t="s">
        <v>113</v>
      </c>
      <c r="F17" s="15" t="s">
        <v>114</v>
      </c>
      <c r="G17" s="15" t="s">
        <v>115</v>
      </c>
      <c r="H17" s="15" t="s">
        <v>116</v>
      </c>
      <c r="I17" s="56"/>
      <c r="J17" s="64" t="s">
        <v>111</v>
      </c>
      <c r="K17" s="18"/>
      <c r="L17" s="33">
        <f>I17*K17</f>
        <v>0</v>
      </c>
      <c r="M17" s="3"/>
    </row>
    <row r="18" spans="1:16" ht="106.5" customHeight="1" x14ac:dyDescent="0.5">
      <c r="A18" s="99"/>
      <c r="B18" s="99"/>
      <c r="C18" s="36" t="s">
        <v>128</v>
      </c>
      <c r="D18" s="15" t="s">
        <v>45</v>
      </c>
      <c r="E18" s="15" t="s">
        <v>49</v>
      </c>
      <c r="F18" s="15" t="s">
        <v>46</v>
      </c>
      <c r="G18" s="15" t="s">
        <v>47</v>
      </c>
      <c r="H18" s="15" t="s">
        <v>48</v>
      </c>
      <c r="I18" s="56"/>
      <c r="J18" s="33" t="s">
        <v>97</v>
      </c>
      <c r="K18" s="18"/>
      <c r="L18" s="33">
        <f>I18*K18</f>
        <v>0</v>
      </c>
      <c r="M18" s="3"/>
    </row>
    <row r="19" spans="1:16" ht="100.5" customHeight="1" x14ac:dyDescent="0.5">
      <c r="A19" s="100"/>
      <c r="B19" s="101"/>
      <c r="C19" s="14" t="s">
        <v>144</v>
      </c>
      <c r="D19" s="10"/>
      <c r="E19" s="10"/>
      <c r="F19" s="33"/>
      <c r="G19" s="33"/>
      <c r="H19" s="33"/>
      <c r="I19" s="56"/>
      <c r="J19" s="10"/>
      <c r="K19" s="18"/>
      <c r="L19" s="33"/>
    </row>
    <row r="20" spans="1:16" ht="100.5" customHeight="1" x14ac:dyDescent="0.5">
      <c r="A20" s="37"/>
      <c r="B20" s="38"/>
      <c r="C20" s="14" t="s">
        <v>162</v>
      </c>
      <c r="D20" s="10" t="s">
        <v>64</v>
      </c>
      <c r="E20" s="10" t="s">
        <v>12</v>
      </c>
      <c r="F20" s="33" t="s">
        <v>63</v>
      </c>
      <c r="G20" s="33" t="s">
        <v>62</v>
      </c>
      <c r="H20" s="33" t="s">
        <v>61</v>
      </c>
      <c r="I20" s="56"/>
      <c r="J20" s="33" t="s">
        <v>97</v>
      </c>
      <c r="K20" s="18"/>
      <c r="L20" s="33">
        <f>I20*K20</f>
        <v>0</v>
      </c>
    </row>
    <row r="21" spans="1:16" ht="92.15" customHeight="1" x14ac:dyDescent="0.5">
      <c r="A21" s="37"/>
      <c r="B21" s="38"/>
      <c r="C21" s="62" t="s">
        <v>163</v>
      </c>
      <c r="D21" s="4" t="s">
        <v>73</v>
      </c>
      <c r="E21" s="4" t="s">
        <v>60</v>
      </c>
      <c r="F21" s="4" t="s">
        <v>65</v>
      </c>
      <c r="G21" s="4" t="s">
        <v>66</v>
      </c>
      <c r="H21" s="4" t="s">
        <v>67</v>
      </c>
      <c r="I21" s="57"/>
      <c r="J21" s="65" t="s">
        <v>97</v>
      </c>
      <c r="K21" s="18"/>
      <c r="L21" s="33">
        <f>I21*K21</f>
        <v>0</v>
      </c>
      <c r="M21" s="59"/>
      <c r="N21" s="59"/>
      <c r="O21" s="59"/>
      <c r="P21" s="59"/>
    </row>
    <row r="22" spans="1:16" ht="147.65" customHeight="1" x14ac:dyDescent="0.5">
      <c r="A22" s="37"/>
      <c r="B22" s="38"/>
      <c r="C22" s="62" t="s">
        <v>164</v>
      </c>
      <c r="D22" s="65" t="s">
        <v>122</v>
      </c>
      <c r="E22" s="65" t="s">
        <v>123</v>
      </c>
      <c r="F22" s="65" t="s">
        <v>124</v>
      </c>
      <c r="G22" s="65" t="s">
        <v>125</v>
      </c>
      <c r="H22" s="65" t="s">
        <v>126</v>
      </c>
      <c r="I22" s="57"/>
      <c r="J22" s="65" t="s">
        <v>97</v>
      </c>
      <c r="K22" s="18"/>
      <c r="L22" s="33">
        <f>I22*K22</f>
        <v>0</v>
      </c>
      <c r="M22" s="59"/>
      <c r="N22" s="59"/>
      <c r="O22" s="59"/>
      <c r="P22" s="59"/>
    </row>
    <row r="23" spans="1:16" ht="242.25" customHeight="1" x14ac:dyDescent="0.5">
      <c r="A23" s="99"/>
      <c r="B23" s="99"/>
      <c r="C23" s="14" t="s">
        <v>165</v>
      </c>
      <c r="D23" s="10" t="s">
        <v>16</v>
      </c>
      <c r="E23" s="33" t="s">
        <v>17</v>
      </c>
      <c r="F23" s="33" t="s">
        <v>13</v>
      </c>
      <c r="G23" s="10" t="s">
        <v>14</v>
      </c>
      <c r="H23" s="10" t="s">
        <v>15</v>
      </c>
      <c r="I23" s="56"/>
      <c r="J23" s="33" t="s">
        <v>97</v>
      </c>
      <c r="K23" s="18"/>
      <c r="L23" s="33">
        <f>I23*K23</f>
        <v>0</v>
      </c>
    </row>
    <row r="24" spans="1:16" ht="171" customHeight="1" x14ac:dyDescent="0.5">
      <c r="A24" s="100"/>
      <c r="B24" s="101"/>
      <c r="C24" s="61" t="s">
        <v>166</v>
      </c>
      <c r="D24" s="59" t="s">
        <v>80</v>
      </c>
      <c r="E24" s="59" t="s">
        <v>81</v>
      </c>
      <c r="F24" s="59" t="s">
        <v>82</v>
      </c>
      <c r="G24" s="59" t="s">
        <v>83</v>
      </c>
      <c r="H24" s="59" t="s">
        <v>84</v>
      </c>
      <c r="I24" s="56"/>
      <c r="J24" s="33" t="s">
        <v>97</v>
      </c>
      <c r="K24" s="18"/>
      <c r="L24" s="33">
        <f>I24*K24</f>
        <v>0</v>
      </c>
    </row>
    <row r="25" spans="1:16" ht="123.65" customHeight="1" x14ac:dyDescent="0.5">
      <c r="A25" s="37"/>
      <c r="B25" s="17"/>
      <c r="C25" s="13" t="s">
        <v>129</v>
      </c>
      <c r="D25" s="10"/>
      <c r="E25" s="15"/>
      <c r="F25" s="15"/>
      <c r="G25" s="15"/>
      <c r="H25" s="16"/>
      <c r="I25" s="56"/>
      <c r="J25" s="10"/>
      <c r="K25" s="10"/>
      <c r="L25" s="33"/>
    </row>
    <row r="26" spans="1:16" s="19" customFormat="1" ht="126" customHeight="1" x14ac:dyDescent="0.4">
      <c r="A26" s="27"/>
      <c r="B26" s="26"/>
      <c r="C26" s="46" t="s">
        <v>130</v>
      </c>
      <c r="D26" s="45" t="s">
        <v>24</v>
      </c>
      <c r="E26" s="15" t="s">
        <v>25</v>
      </c>
      <c r="F26" s="15" t="s">
        <v>167</v>
      </c>
      <c r="G26" s="15" t="s">
        <v>168</v>
      </c>
      <c r="H26" s="15" t="s">
        <v>169</v>
      </c>
      <c r="I26" s="20"/>
      <c r="J26" s="33" t="s">
        <v>97</v>
      </c>
      <c r="K26" s="29"/>
      <c r="L26" s="15">
        <f>I26*K26</f>
        <v>0</v>
      </c>
    </row>
    <row r="27" spans="1:16" s="19" customFormat="1" ht="147.75" customHeight="1" x14ac:dyDescent="0.4">
      <c r="A27" s="27"/>
      <c r="B27" s="26"/>
      <c r="C27" s="46" t="s">
        <v>170</v>
      </c>
      <c r="D27" s="45" t="s">
        <v>26</v>
      </c>
      <c r="E27" s="15" t="s">
        <v>27</v>
      </c>
      <c r="F27" s="15" t="s">
        <v>30</v>
      </c>
      <c r="G27" s="15" t="s">
        <v>103</v>
      </c>
      <c r="H27" s="15" t="s">
        <v>171</v>
      </c>
      <c r="I27" s="20"/>
      <c r="J27" s="33" t="s">
        <v>97</v>
      </c>
      <c r="K27" s="29"/>
      <c r="L27" s="15">
        <f>I27*K27</f>
        <v>0</v>
      </c>
    </row>
    <row r="28" spans="1:16" s="19" customFormat="1" ht="171.75" hidden="1" customHeight="1" x14ac:dyDescent="0.4">
      <c r="A28" s="27"/>
      <c r="B28" s="26"/>
      <c r="C28" s="66" t="s">
        <v>131</v>
      </c>
      <c r="D28" s="66" t="s">
        <v>28</v>
      </c>
      <c r="E28" s="66" t="s">
        <v>29</v>
      </c>
      <c r="F28" s="66" t="s">
        <v>35</v>
      </c>
      <c r="G28" s="66" t="s">
        <v>36</v>
      </c>
      <c r="H28" s="66" t="s">
        <v>37</v>
      </c>
      <c r="I28" s="66"/>
      <c r="J28" s="67" t="s">
        <v>97</v>
      </c>
      <c r="K28" s="29"/>
      <c r="L28" s="15">
        <f>I28*K28</f>
        <v>0</v>
      </c>
    </row>
    <row r="29" spans="1:16" s="19" customFormat="1" ht="234" x14ac:dyDescent="0.4">
      <c r="A29" s="27"/>
      <c r="B29" s="26"/>
      <c r="C29" s="45" t="s">
        <v>172</v>
      </c>
      <c r="D29" s="45" t="s">
        <v>31</v>
      </c>
      <c r="E29" s="45" t="s">
        <v>33</v>
      </c>
      <c r="F29" s="45" t="s">
        <v>32</v>
      </c>
      <c r="G29" s="45" t="s">
        <v>34</v>
      </c>
      <c r="H29" s="45" t="s">
        <v>173</v>
      </c>
      <c r="I29" s="20"/>
      <c r="J29" s="33" t="s">
        <v>97</v>
      </c>
      <c r="K29" s="29"/>
      <c r="L29" s="15">
        <f>I29*K29</f>
        <v>0</v>
      </c>
    </row>
    <row r="30" spans="1:16" s="19" customFormat="1" ht="114.65" customHeight="1" x14ac:dyDescent="0.4">
      <c r="A30" s="104"/>
      <c r="B30" s="105"/>
      <c r="C30" s="48" t="s">
        <v>174</v>
      </c>
      <c r="D30" s="45" t="s">
        <v>175</v>
      </c>
      <c r="E30" s="45" t="s">
        <v>176</v>
      </c>
      <c r="F30" s="45" t="s">
        <v>153</v>
      </c>
      <c r="G30" s="45" t="s">
        <v>152</v>
      </c>
      <c r="H30" s="45" t="s">
        <v>151</v>
      </c>
      <c r="I30" s="21"/>
      <c r="J30" s="33" t="s">
        <v>97</v>
      </c>
      <c r="K30" s="54"/>
      <c r="L30" s="15">
        <f t="shared" ref="L30" si="2">I30*K30</f>
        <v>0</v>
      </c>
    </row>
    <row r="31" spans="1:16" s="19" customFormat="1" ht="64" customHeight="1" x14ac:dyDescent="0.4">
      <c r="A31" s="27"/>
      <c r="B31" s="26"/>
      <c r="C31" s="45" t="s">
        <v>177</v>
      </c>
      <c r="D31" s="15" t="s">
        <v>38</v>
      </c>
      <c r="E31" s="15" t="s">
        <v>39</v>
      </c>
      <c r="F31" s="15" t="s">
        <v>40</v>
      </c>
      <c r="G31" s="15" t="s">
        <v>41</v>
      </c>
      <c r="H31" s="15" t="s">
        <v>42</v>
      </c>
      <c r="I31" s="20"/>
      <c r="J31" s="33" t="s">
        <v>97</v>
      </c>
      <c r="K31" s="29"/>
      <c r="L31" s="15">
        <f>I31*K31</f>
        <v>0</v>
      </c>
    </row>
    <row r="32" spans="1:16" s="19" customFormat="1" ht="46.5" customHeight="1" x14ac:dyDescent="0.4">
      <c r="A32" s="27"/>
      <c r="B32" s="26"/>
      <c r="C32" s="13" t="s">
        <v>132</v>
      </c>
      <c r="D32" s="15"/>
      <c r="E32" s="15"/>
      <c r="F32" s="15"/>
      <c r="G32" s="15"/>
      <c r="H32" s="15"/>
      <c r="I32" s="20"/>
      <c r="J32" s="45"/>
      <c r="K32" s="45"/>
      <c r="L32" s="45"/>
    </row>
    <row r="33" spans="1:12" s="19" customFormat="1" ht="96.65" customHeight="1" x14ac:dyDescent="0.4">
      <c r="A33" s="27"/>
      <c r="B33" s="47"/>
      <c r="C33" s="49" t="s">
        <v>178</v>
      </c>
      <c r="D33" s="15" t="s">
        <v>69</v>
      </c>
      <c r="E33" s="15" t="s">
        <v>70</v>
      </c>
      <c r="F33" s="15" t="s">
        <v>71</v>
      </c>
      <c r="G33" s="15" t="s">
        <v>72</v>
      </c>
      <c r="H33" s="15" t="s">
        <v>68</v>
      </c>
      <c r="I33" s="28"/>
      <c r="J33" s="33" t="s">
        <v>97</v>
      </c>
      <c r="K33" s="30"/>
      <c r="L33" s="15">
        <f>I33*K33</f>
        <v>0</v>
      </c>
    </row>
    <row r="34" spans="1:12" s="19" customFormat="1" ht="117.75" customHeight="1" x14ac:dyDescent="0.4">
      <c r="A34" s="27"/>
      <c r="B34" s="47"/>
      <c r="C34" s="49" t="s">
        <v>179</v>
      </c>
      <c r="D34" s="15" t="s">
        <v>121</v>
      </c>
      <c r="E34" s="15" t="s">
        <v>120</v>
      </c>
      <c r="F34" s="15" t="s">
        <v>119</v>
      </c>
      <c r="G34" s="15" t="s">
        <v>118</v>
      </c>
      <c r="H34" s="15" t="s">
        <v>117</v>
      </c>
      <c r="I34" s="28"/>
      <c r="J34" s="33" t="s">
        <v>97</v>
      </c>
      <c r="K34" s="30"/>
      <c r="L34" s="15">
        <f>I34*K34</f>
        <v>0</v>
      </c>
    </row>
    <row r="35" spans="1:12" s="19" customFormat="1" ht="117.75" customHeight="1" x14ac:dyDescent="0.5">
      <c r="A35" s="50"/>
      <c r="B35" s="51"/>
      <c r="C35" s="52" t="s">
        <v>180</v>
      </c>
      <c r="D35" s="53" t="s">
        <v>53</v>
      </c>
      <c r="E35" s="53" t="s">
        <v>54</v>
      </c>
      <c r="F35" s="53" t="s">
        <v>55</v>
      </c>
      <c r="G35" s="53" t="s">
        <v>56</v>
      </c>
      <c r="H35" s="53" t="s">
        <v>57</v>
      </c>
      <c r="I35" s="58"/>
      <c r="J35" s="33" t="s">
        <v>97</v>
      </c>
      <c r="K35" s="55"/>
      <c r="L35" s="53">
        <f>I35*K35</f>
        <v>0</v>
      </c>
    </row>
    <row r="36" spans="1:12" s="19" customFormat="1" ht="90" x14ac:dyDescent="0.4">
      <c r="A36" s="27"/>
      <c r="B36" s="47"/>
      <c r="C36" s="68" t="s">
        <v>181</v>
      </c>
      <c r="D36" s="69" t="s">
        <v>85</v>
      </c>
      <c r="E36" s="69" t="s">
        <v>86</v>
      </c>
      <c r="F36" s="69" t="s">
        <v>87</v>
      </c>
      <c r="G36" s="69" t="s">
        <v>88</v>
      </c>
      <c r="H36" s="69" t="s">
        <v>89</v>
      </c>
      <c r="I36" s="20"/>
      <c r="J36" s="65" t="s">
        <v>97</v>
      </c>
      <c r="K36" s="30"/>
      <c r="L36" s="47">
        <f>I36*K36</f>
        <v>0</v>
      </c>
    </row>
    <row r="37" spans="1:12" s="19" customFormat="1" ht="270" x14ac:dyDescent="0.4">
      <c r="A37" s="27"/>
      <c r="B37" s="47"/>
      <c r="C37" s="75" t="s">
        <v>133</v>
      </c>
      <c r="D37" s="75" t="s">
        <v>98</v>
      </c>
      <c r="E37" s="65" t="s">
        <v>99</v>
      </c>
      <c r="F37" s="65" t="s">
        <v>100</v>
      </c>
      <c r="G37" s="65" t="s">
        <v>101</v>
      </c>
      <c r="H37" s="65" t="s">
        <v>102</v>
      </c>
      <c r="I37" s="20"/>
      <c r="J37" s="33" t="s">
        <v>97</v>
      </c>
      <c r="K37" s="30"/>
      <c r="L37" s="47">
        <f>I37*K37</f>
        <v>0</v>
      </c>
    </row>
    <row r="38" spans="1:12" s="74" customFormat="1" ht="90" customHeight="1" x14ac:dyDescent="0.3">
      <c r="A38" s="27"/>
      <c r="B38" s="47"/>
      <c r="C38" s="75" t="s">
        <v>182</v>
      </c>
      <c r="D38" s="69" t="s">
        <v>145</v>
      </c>
      <c r="E38" s="69" t="s">
        <v>146</v>
      </c>
      <c r="F38" s="69" t="s">
        <v>147</v>
      </c>
      <c r="G38" s="69" t="s">
        <v>148</v>
      </c>
      <c r="H38" s="69" t="s">
        <v>149</v>
      </c>
      <c r="I38" s="20"/>
      <c r="J38" s="65" t="s">
        <v>97</v>
      </c>
      <c r="K38" s="30"/>
      <c r="L38" s="47">
        <f>I38*K38</f>
        <v>0</v>
      </c>
    </row>
    <row r="39" spans="1:12" s="74" customFormat="1" ht="54" x14ac:dyDescent="0.3">
      <c r="A39" s="27"/>
      <c r="B39" s="47"/>
      <c r="C39" s="76" t="s">
        <v>150</v>
      </c>
      <c r="D39" s="65" t="s">
        <v>154</v>
      </c>
      <c r="E39" s="65" t="s">
        <v>155</v>
      </c>
      <c r="F39" s="65" t="s">
        <v>156</v>
      </c>
      <c r="G39" s="65" t="s">
        <v>157</v>
      </c>
      <c r="H39" s="65" t="s">
        <v>158</v>
      </c>
      <c r="I39" s="20"/>
      <c r="J39" s="65" t="s">
        <v>97</v>
      </c>
      <c r="K39" s="30"/>
      <c r="L39" s="47">
        <f>I39*K39</f>
        <v>0</v>
      </c>
    </row>
    <row r="40" spans="1:12" s="6" customFormat="1" x14ac:dyDescent="0.5">
      <c r="A40" s="1"/>
      <c r="B40" s="1"/>
      <c r="C40" s="110" t="s">
        <v>190</v>
      </c>
      <c r="D40" s="111"/>
      <c r="E40" s="111"/>
      <c r="F40" s="111"/>
      <c r="G40" s="111"/>
      <c r="H40" s="111"/>
      <c r="I40" s="111"/>
      <c r="J40" s="112"/>
      <c r="K40" s="117">
        <f>SUM(L7:L39)</f>
        <v>0</v>
      </c>
      <c r="L40" s="118"/>
    </row>
    <row r="41" spans="1:12" x14ac:dyDescent="0.5">
      <c r="C41" s="113" t="s">
        <v>192</v>
      </c>
      <c r="D41" s="113"/>
      <c r="E41" s="113"/>
      <c r="F41" s="113"/>
      <c r="G41" s="113"/>
      <c r="H41" s="113"/>
      <c r="I41" s="113"/>
      <c r="J41" s="113"/>
      <c r="K41" s="117">
        <f>(K40*50)/250</f>
        <v>0</v>
      </c>
      <c r="L41" s="118"/>
    </row>
    <row r="42" spans="1:12" x14ac:dyDescent="0.5">
      <c r="C42" s="114" t="s">
        <v>191</v>
      </c>
      <c r="D42" s="114"/>
      <c r="E42" s="114"/>
      <c r="F42" s="114"/>
      <c r="G42" s="114"/>
      <c r="H42" s="114"/>
      <c r="I42" s="114"/>
      <c r="J42" s="114"/>
      <c r="K42" s="115">
        <f>(45*K41)/50</f>
        <v>0</v>
      </c>
      <c r="L42" s="116"/>
    </row>
    <row r="45" spans="1:12" x14ac:dyDescent="0.5">
      <c r="C45" s="44"/>
    </row>
  </sheetData>
  <mergeCells count="32">
    <mergeCell ref="K40:L40"/>
    <mergeCell ref="K41:L41"/>
    <mergeCell ref="K42:L42"/>
    <mergeCell ref="A6:C6"/>
    <mergeCell ref="A19:B19"/>
    <mergeCell ref="C40:J40"/>
    <mergeCell ref="C41:J41"/>
    <mergeCell ref="C42:J42"/>
    <mergeCell ref="M4:M5"/>
    <mergeCell ref="A8:B8"/>
    <mergeCell ref="A9:B9"/>
    <mergeCell ref="A24:B24"/>
    <mergeCell ref="A30:B30"/>
    <mergeCell ref="A17:B17"/>
    <mergeCell ref="A23:B23"/>
    <mergeCell ref="A18:B18"/>
    <mergeCell ref="A16:B16"/>
    <mergeCell ref="A14:B14"/>
    <mergeCell ref="A1:L1"/>
    <mergeCell ref="A2:L2"/>
    <mergeCell ref="A3:L3"/>
    <mergeCell ref="A4:C5"/>
    <mergeCell ref="D4:H4"/>
    <mergeCell ref="I4:I5"/>
    <mergeCell ref="L4:L5"/>
    <mergeCell ref="A15:B15"/>
    <mergeCell ref="A10:B10"/>
    <mergeCell ref="J4:K5"/>
    <mergeCell ref="A7:B7"/>
    <mergeCell ref="A12:B12"/>
    <mergeCell ref="A13:B13"/>
    <mergeCell ref="A11:B11"/>
  </mergeCells>
  <phoneticPr fontId="8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48" orientation="landscape" r:id="rId1"/>
  <rowBreaks count="2" manualBreakCount="2">
    <brk id="11" max="11" man="1"/>
    <brk id="2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ตัวชี้วัดของหน่วยงาน</vt:lpstr>
      <vt:lpstr>ตัวชี้วัดของหน่วยงาน!Print_Area</vt:lpstr>
      <vt:lpstr>ตัวชี้วัดของหน่วยงาน!Print_Titles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อณงค์ทิพย์ วงศ์กูล</cp:lastModifiedBy>
  <cp:lastPrinted>2025-12-22T08:50:23Z</cp:lastPrinted>
  <dcterms:created xsi:type="dcterms:W3CDTF">2022-09-26T03:26:14Z</dcterms:created>
  <dcterms:modified xsi:type="dcterms:W3CDTF">2026-08-23T10:19:35Z</dcterms:modified>
</cp:coreProperties>
</file>